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Ex1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Ex2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anie/Desktop/"/>
    </mc:Choice>
  </mc:AlternateContent>
  <xr:revisionPtr revIDLastSave="0" documentId="13_ncr:1_{54AD64DF-31D5-9F48-9621-1500EF97EBAA}" xr6:coauthVersionLast="47" xr6:coauthVersionMax="47" xr10:uidLastSave="{00000000-0000-0000-0000-000000000000}"/>
  <bookViews>
    <workbookView xWindow="0" yWindow="0" windowWidth="28800" windowHeight="18000" xr2:uid="{BC28D539-033C-47FF-AB52-A1FCC9711CD8}"/>
  </bookViews>
  <sheets>
    <sheet name="About the data_respondents" sheetId="42" r:id="rId1"/>
    <sheet name="Looking back_political outlook" sheetId="10" r:id="rId2"/>
    <sheet name="Looking back_funding outlook" sheetId="9" r:id="rId3"/>
    <sheet name="Looking forward_pol. outlook" sheetId="11" r:id="rId4"/>
    <sheet name="Looking forward_funding outlook" sheetId="5" r:id="rId5"/>
    <sheet name="Planned Growth" sheetId="43" r:id="rId6"/>
    <sheet name="Key challenges" sheetId="31" r:id="rId7"/>
    <sheet name="Most pressing policy issues" sheetId="27" r:id="rId8"/>
    <sheet name="Diversity, equity &amp; inclusion" sheetId="12" r:id="rId9"/>
    <sheet name="Global snap_regional comparison" sheetId="44" r:id="rId10"/>
    <sheet name="Africa snapshot" sheetId="45" r:id="rId11"/>
    <sheet name="West &amp; Central Asia snapshot" sheetId="46" r:id="rId12"/>
    <sheet name="Eastern Asia snapshot" sheetId="47" r:id="rId13"/>
    <sheet name="South &amp; South-east Asia snap" sheetId="48" r:id="rId14"/>
    <sheet name="West &amp; Northern Europe snapshot" sheetId="49" r:id="rId15"/>
    <sheet name="South &amp; Eastern Europe snapshot" sheetId="50" r:id="rId16"/>
    <sheet name="USA &amp; Canada snapshot" sheetId="51" r:id="rId17"/>
    <sheet name="LatAm &amp; the Caribbean snapshot" sheetId="52" r:id="rId18"/>
    <sheet name="Oceania snapshot" sheetId="53" r:id="rId19"/>
    <sheet name="Gender of founder_snapshot" sheetId="54" r:id="rId20"/>
    <sheet name="Gender of leader_snapshot" sheetId="56" r:id="rId21"/>
    <sheet name="Social media_snapshot" sheetId="55" r:id="rId22"/>
  </sheets>
  <definedNames>
    <definedName name="_xlchart.v1.0" hidden="1">'Key challenges'!$B$7:$B$24</definedName>
    <definedName name="_xlchart.v1.1" hidden="1">'Key challenges'!$C$7:$C$24</definedName>
    <definedName name="_xlchart.v1.2" hidden="1">'Most pressing policy issues'!$B$7:$B$23</definedName>
    <definedName name="_xlchart.v1.3" hidden="1">'Most pressing policy issues'!$C$7:$C$23</definedName>
    <definedName name="_xlchart.v1.4" hidden="1">'Most pressing policy issues'!$B$7:$B$23</definedName>
    <definedName name="_xlchart.v1.5" hidden="1">'Most pressing policy issues'!$C$7:$C$23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42" l="1"/>
  <c r="G60" i="27"/>
  <c r="O10" i="42"/>
  <c r="N11" i="42"/>
  <c r="M60" i="27"/>
  <c r="M61" i="27"/>
  <c r="M62" i="27"/>
  <c r="M63" i="27"/>
  <c r="M64" i="27"/>
  <c r="M65" i="27"/>
  <c r="M59" i="27"/>
  <c r="M58" i="27"/>
  <c r="K60" i="27"/>
  <c r="K61" i="27"/>
  <c r="K62" i="27"/>
  <c r="K63" i="27"/>
  <c r="K64" i="27"/>
  <c r="K65" i="27"/>
  <c r="K59" i="27"/>
  <c r="K58" i="27"/>
  <c r="I60" i="27"/>
  <c r="I61" i="27"/>
  <c r="I62" i="27"/>
  <c r="I63" i="27"/>
  <c r="I64" i="27"/>
  <c r="I65" i="27"/>
  <c r="I59" i="27"/>
  <c r="I58" i="27"/>
  <c r="G61" i="27"/>
  <c r="G62" i="27"/>
  <c r="G63" i="27"/>
  <c r="G64" i="27"/>
  <c r="G65" i="27"/>
  <c r="G59" i="27"/>
  <c r="G58" i="27"/>
  <c r="E60" i="27"/>
  <c r="E61" i="27"/>
  <c r="E62" i="27"/>
  <c r="E63" i="27"/>
  <c r="E64" i="27"/>
  <c r="E65" i="27"/>
  <c r="E59" i="27"/>
  <c r="E58" i="27"/>
  <c r="H11" i="42" l="1"/>
  <c r="I9" i="42" s="1"/>
  <c r="O7" i="42"/>
  <c r="C11" i="42"/>
  <c r="D7" i="42" s="1"/>
  <c r="O6" i="42" l="1"/>
  <c r="O9" i="42"/>
  <c r="O5" i="42"/>
  <c r="D8" i="42"/>
  <c r="D9" i="42"/>
  <c r="D5" i="42"/>
  <c r="D6" i="42"/>
  <c r="O8" i="42"/>
  <c r="I5" i="42"/>
  <c r="I6" i="42"/>
  <c r="I7" i="42"/>
  <c r="I8" i="42"/>
  <c r="D11" i="42" l="1"/>
  <c r="I11" i="42"/>
  <c r="X34" i="5"/>
  <c r="W34" i="5"/>
  <c r="V34" i="5"/>
  <c r="U34" i="5"/>
  <c r="X33" i="5"/>
  <c r="W33" i="5"/>
  <c r="V33" i="5"/>
  <c r="U33" i="5"/>
  <c r="X32" i="5"/>
  <c r="W32" i="5"/>
  <c r="V32" i="5"/>
  <c r="U32" i="5"/>
</calcChain>
</file>

<file path=xl/sharedStrings.xml><?xml version="1.0" encoding="utf-8"?>
<sst xmlns="http://schemas.openxmlformats.org/spreadsheetml/2006/main" count="916" uniqueCount="277">
  <si>
    <t>Africa</t>
  </si>
  <si>
    <t>USA &amp; Canada</t>
  </si>
  <si>
    <t>Total</t>
  </si>
  <si>
    <t>Overall</t>
  </si>
  <si>
    <t>No change</t>
  </si>
  <si>
    <t>Yes, it has improved</t>
  </si>
  <si>
    <t>Yes, it has worsened</t>
  </si>
  <si>
    <t>Yes, there have been both positive and negative changes</t>
  </si>
  <si>
    <t>Asia</t>
  </si>
  <si>
    <t>Europe</t>
  </si>
  <si>
    <t>Female</t>
  </si>
  <si>
    <t>Male</t>
  </si>
  <si>
    <t>USA</t>
  </si>
  <si>
    <t>Canada</t>
  </si>
  <si>
    <t>Both positive and negative, there will be some improvements but also setbacks</t>
  </si>
  <si>
    <t>Negative, the context will worsen</t>
  </si>
  <si>
    <t>Positive, the context will improve</t>
  </si>
  <si>
    <t>Pre-2000</t>
  </si>
  <si>
    <t>We undertake some actions and care about the issue but don't have strong policies</t>
  </si>
  <si>
    <t>Twitter</t>
  </si>
  <si>
    <t>Youtube</t>
  </si>
  <si>
    <t>Other entities</t>
  </si>
  <si>
    <t>Education</t>
  </si>
  <si>
    <t>Gender</t>
  </si>
  <si>
    <t>Health</t>
  </si>
  <si>
    <t>Fundraising</t>
  </si>
  <si>
    <t>Others</t>
  </si>
  <si>
    <t>Productivity</t>
  </si>
  <si>
    <t>Political uncertainty</t>
  </si>
  <si>
    <t>Cooperation and partnerships</t>
  </si>
  <si>
    <t>Staff turnover</t>
  </si>
  <si>
    <t>Strategic planning</t>
  </si>
  <si>
    <t>Expanding reach and visibility</t>
  </si>
  <si>
    <t>Increased policy demands</t>
  </si>
  <si>
    <t>Quality of public debate</t>
  </si>
  <si>
    <t>Organisational strenghtening</t>
  </si>
  <si>
    <t>Travel restrictions</t>
  </si>
  <si>
    <t>Less visibility in policy space</t>
  </si>
  <si>
    <t>Public distrust</t>
  </si>
  <si>
    <t>Argentina</t>
  </si>
  <si>
    <t>Australia</t>
  </si>
  <si>
    <t>Brazil</t>
  </si>
  <si>
    <t>Chile</t>
  </si>
  <si>
    <t>China</t>
  </si>
  <si>
    <t>Denmark</t>
  </si>
  <si>
    <t>Germany</t>
  </si>
  <si>
    <t>India</t>
  </si>
  <si>
    <t>Israel</t>
  </si>
  <si>
    <t>Japan</t>
  </si>
  <si>
    <t>Kenya</t>
  </si>
  <si>
    <t>Mexico</t>
  </si>
  <si>
    <t>Spain</t>
  </si>
  <si>
    <t>South Africa</t>
  </si>
  <si>
    <t>Czech Republic</t>
  </si>
  <si>
    <t>Instagram</t>
  </si>
  <si>
    <t>Facebook</t>
  </si>
  <si>
    <t>LinkedIn</t>
  </si>
  <si>
    <t>Region</t>
  </si>
  <si>
    <t>Role Area</t>
  </si>
  <si>
    <t>Governance and management</t>
  </si>
  <si>
    <t>Research</t>
  </si>
  <si>
    <t>Communications</t>
  </si>
  <si>
    <t>External engagement</t>
  </si>
  <si>
    <t>Not available</t>
  </si>
  <si>
    <t>Other organisational divisions (e.g. Finance, HR, IT)</t>
  </si>
  <si>
    <t>Response count</t>
  </si>
  <si>
    <t>%</t>
  </si>
  <si>
    <t>Board member</t>
  </si>
  <si>
    <t>Senior level</t>
  </si>
  <si>
    <t>Mid level</t>
  </si>
  <si>
    <t>Social policy</t>
  </si>
  <si>
    <t>COVID-19 impact and recovery</t>
  </si>
  <si>
    <t>Research and policy landscape</t>
  </si>
  <si>
    <t>Governance</t>
  </si>
  <si>
    <t>Under $500k</t>
  </si>
  <si>
    <t>Over $500k</t>
  </si>
  <si>
    <t>Role level</t>
  </si>
  <si>
    <t>Civic space closed/shrunk</t>
  </si>
  <si>
    <t>COVID-19 related challenges</t>
  </si>
  <si>
    <t>Human resources management</t>
  </si>
  <si>
    <t>Changing or updating research agenda</t>
  </si>
  <si>
    <t>We don't think we need to address this issue</t>
  </si>
  <si>
    <t>We have not started addressing this issue</t>
  </si>
  <si>
    <t>We have strong policies, which are upheld by staff and board members</t>
  </si>
  <si>
    <t>Latin America &amp; the Caribbean</t>
  </si>
  <si>
    <t>OVERALL</t>
  </si>
  <si>
    <t>BY GENDER OF THINK TANK LEADER</t>
  </si>
  <si>
    <t>BY REGION</t>
  </si>
  <si>
    <t>BY DATE FOUNDED</t>
  </si>
  <si>
    <t>BY THINK TANK TURNOVER</t>
  </si>
  <si>
    <t>Under $500K</t>
  </si>
  <si>
    <t>Over $500K</t>
  </si>
  <si>
    <t>Post-2000</t>
  </si>
  <si>
    <t>LOOKING BACK: POLITICAL CONTEXT CHANGE IN 2021-2022</t>
  </si>
  <si>
    <t>LOOKING BACK: FUNDING CONTEXT CHANGE IN 2021-2022</t>
  </si>
  <si>
    <t>LOOKING FORWARD: POLITICAL CONTEXT OUTLOOK IN 2022-2023</t>
  </si>
  <si>
    <t>Latin America &amp; the Carribbean</t>
  </si>
  <si>
    <t>LOOKING FORWARD: FUNDING CONTEXT OUTLOOK IN 2022-2023</t>
  </si>
  <si>
    <t>Grow</t>
  </si>
  <si>
    <t>Reduce</t>
  </si>
  <si>
    <t>Stay the same</t>
  </si>
  <si>
    <t>N=234</t>
  </si>
  <si>
    <t>N=225</t>
  </si>
  <si>
    <t>N=213</t>
  </si>
  <si>
    <t>N=100</t>
  </si>
  <si>
    <t>N=216</t>
  </si>
  <si>
    <t>PLANNED GROWTH OF THINK TANKS IN 2022-2023</t>
  </si>
  <si>
    <t>COMPARISON WITH FUNDING OUTLOOK IN 2022-2023</t>
  </si>
  <si>
    <t>KEY CHALLENGES FACED BY THINK TANKS IN 2021-2022</t>
  </si>
  <si>
    <t>Type of challenge</t>
  </si>
  <si>
    <t>Percentage of think tanks in the sample</t>
  </si>
  <si>
    <t>n=234</t>
  </si>
  <si>
    <t>THE MOST PRESSING POLICY POLICY ISSUES IN 2022-2023</t>
  </si>
  <si>
    <t>Category of policy issue</t>
  </si>
  <si>
    <t>REGIONAL DIFFERENCE FROM THE GLOBAL FOCUS ON POLICY ISSUES</t>
  </si>
  <si>
    <t>Africa difference from overall</t>
  </si>
  <si>
    <t>Asia difference from overall</t>
  </si>
  <si>
    <t>Europe difference from overall</t>
  </si>
  <si>
    <t>Latin America &amp; the Caribbean difference from overall</t>
  </si>
  <si>
    <t>USA &amp; Canada difference from overall</t>
  </si>
  <si>
    <t>ABOUT THE DATA: SURVEY RESPONDENTS</t>
  </si>
  <si>
    <t>ADDRESSING DIVERSITY, EQUITY AND INCLUSION ISSUES</t>
  </si>
  <si>
    <t>No. of think tanks in the Open Think Tank Directory (OTTD)</t>
  </si>
  <si>
    <t>Country</t>
  </si>
  <si>
    <t>No.</t>
  </si>
  <si>
    <t>UK</t>
  </si>
  <si>
    <t>City</t>
  </si>
  <si>
    <t>Avg. think tank age</t>
  </si>
  <si>
    <t>Median staff size</t>
  </si>
  <si>
    <t>Median no. of publications per think tank</t>
  </si>
  <si>
    <t>Percentage of think tanks led by females</t>
  </si>
  <si>
    <t>Avg. percentage of female staff</t>
  </si>
  <si>
    <t xml:space="preserve">Washington D.C. </t>
  </si>
  <si>
    <t>London</t>
  </si>
  <si>
    <t>Paris</t>
  </si>
  <si>
    <t>THINK TANK PUBLICATIONS</t>
  </si>
  <si>
    <t>No. of think tanks in USA &amp; Canada</t>
  </si>
  <si>
    <t>No. of think tanks in Europe</t>
  </si>
  <si>
    <t>No. of think tanks in Asia</t>
  </si>
  <si>
    <t>No. of think tanks in Africa</t>
  </si>
  <si>
    <t>No. of think tanks in Latin America &amp; the Caribbean</t>
  </si>
  <si>
    <t>No. of think tanks in Oceania</t>
  </si>
  <si>
    <t>NUMBER OF THINK TANKS</t>
  </si>
  <si>
    <t>Percentage of think tanks led by females (overall)</t>
  </si>
  <si>
    <t>Percentage of think tanks led by females in USA &amp; Canada</t>
  </si>
  <si>
    <t>Percentage of think tanks led by females in Latin America &amp; the Caribbean</t>
  </si>
  <si>
    <t>Percentage of think tanks led by females in Europe</t>
  </si>
  <si>
    <t>Percentage of think tanks led by females in Asia</t>
  </si>
  <si>
    <t>Percentage of think tanks led by females in Africa</t>
  </si>
  <si>
    <t>Percentage of think tanks led by females in Oceania</t>
  </si>
  <si>
    <t>Avg. think tank age (overall)</t>
  </si>
  <si>
    <t>Avg. think tank age in USA &amp; Canada</t>
  </si>
  <si>
    <t>Avg. think tank age in Latin America &amp; the Caribbean</t>
  </si>
  <si>
    <t>Avg. think tank age in Europe</t>
  </si>
  <si>
    <t>Avg. think tank age in Asia</t>
  </si>
  <si>
    <t>Avg. think tank age in Africa</t>
  </si>
  <si>
    <t>Avg. think tank age in Oceania</t>
  </si>
  <si>
    <t xml:space="preserve">THINK TANK AGE </t>
  </si>
  <si>
    <t>THINK TANKS BY GENDER OF LEADER</t>
  </si>
  <si>
    <t>Median no. of publications in USA &amp; Canada</t>
  </si>
  <si>
    <t>Median no. of publications in Latin America &amp; the Caribbean</t>
  </si>
  <si>
    <t>Median no. of publications in Europe</t>
  </si>
  <si>
    <t>Median no. of publications in Asia</t>
  </si>
  <si>
    <t>Median no. of publications in Africa</t>
  </si>
  <si>
    <t>Median no. of publications in Oceania</t>
  </si>
  <si>
    <t>THINK TANK STAFF SIZE</t>
  </si>
  <si>
    <t>Median staff size in USA &amp; Canada</t>
  </si>
  <si>
    <t>Median staff size in Latin America &amp; the Caribbean</t>
  </si>
  <si>
    <t>Median staff size in Europe</t>
  </si>
  <si>
    <t>Median staff size in Asia</t>
  </si>
  <si>
    <t>Median staff size in Africa</t>
  </si>
  <si>
    <t>Median staff size in Oceania</t>
  </si>
  <si>
    <t>THINK TANKS BY GENDER OF FOUNDER</t>
  </si>
  <si>
    <t>All female</t>
  </si>
  <si>
    <t>All male</t>
  </si>
  <si>
    <t>Both male and female co-founders</t>
  </si>
  <si>
    <t>Social media channel</t>
  </si>
  <si>
    <t>Youtube subscribers</t>
  </si>
  <si>
    <t>Instagram Followers</t>
  </si>
  <si>
    <t>Instagram posts (total)</t>
  </si>
  <si>
    <t xml:space="preserve">LinkedIn followers </t>
  </si>
  <si>
    <t>Twitter followers</t>
  </si>
  <si>
    <t>Facebook likes</t>
  </si>
  <si>
    <t>Views per youtube video (total)</t>
  </si>
  <si>
    <t>THINK TANKS AND SOCIAL MEDIA: POPULAR SOCIAL MEDIA CHANNELS</t>
  </si>
  <si>
    <t>THINK TANKS AND SOCIAL MEDIA: AVERAGE NUMBER OF VIEWS, SUBSCRIBERS/FOLLOWERS, LIKES OR POSTS</t>
  </si>
  <si>
    <t>AFRICA SNAPSHOT</t>
  </si>
  <si>
    <t>TOP 2 COUNTRIES WITH THE HIGHEST THINK TANKS</t>
  </si>
  <si>
    <t>TOP CITY WITH THE HIGHEST THINK TANKS</t>
  </si>
  <si>
    <t>Nairobi</t>
  </si>
  <si>
    <t>OTHER FACTS</t>
  </si>
  <si>
    <t>Year that oldest think tank was founded</t>
  </si>
  <si>
    <t>Country where oldest think tank was founded</t>
  </si>
  <si>
    <t>Avg. staff size</t>
  </si>
  <si>
    <t>Avg. female staff size</t>
  </si>
  <si>
    <t>GENDER OF FOUNDER</t>
  </si>
  <si>
    <t>WEST AND CENTRAL ASIA SNAPSHOT</t>
  </si>
  <si>
    <t>Jerusalem</t>
  </si>
  <si>
    <t>TOP CITIES WITH THE HIGHEST THINK TANKS</t>
  </si>
  <si>
    <t>Yerevan</t>
  </si>
  <si>
    <t>Beijing</t>
  </si>
  <si>
    <t>EASTERN ASIA SNAPSHOT</t>
  </si>
  <si>
    <t>SOUTHERN &amp; SOUTH-EASTERN ASIA SNAPSHOT</t>
  </si>
  <si>
    <t>TOP COUNTRY WITH THE HIGHEST THINK TANKS</t>
  </si>
  <si>
    <t>TOP COUNTRIES WITH THE HIGHEST THINK TANKS</t>
  </si>
  <si>
    <t>New Delhi</t>
  </si>
  <si>
    <t>Madrid</t>
  </si>
  <si>
    <t>Washington D.C.</t>
  </si>
  <si>
    <t>New York</t>
  </si>
  <si>
    <t>USA &amp; CANADA SNAPSHOT</t>
  </si>
  <si>
    <t>LATIN AMERICA &amp; THE CARIBBEAN SNAPSHOT</t>
  </si>
  <si>
    <t>Santiago de Chile</t>
  </si>
  <si>
    <t xml:space="preserve">Buenos Aires </t>
  </si>
  <si>
    <t>Melbourne</t>
  </si>
  <si>
    <t>Sydney</t>
  </si>
  <si>
    <t>Eastern Asia</t>
  </si>
  <si>
    <t>Oceania</t>
  </si>
  <si>
    <t>South &amp; Eastern Europe</t>
  </si>
  <si>
    <t>Southern &amp; South-Eastern Asia</t>
  </si>
  <si>
    <t>West &amp; Central Asia</t>
  </si>
  <si>
    <t>West &amp; Northern Europe</t>
  </si>
  <si>
    <t>Instagram posts</t>
  </si>
  <si>
    <t>LinkedIn followers 2022</t>
  </si>
  <si>
    <t>Both male and female (more than one person)</t>
  </si>
  <si>
    <t>COMPARISON WITH POLITICAL OUTLOOK IN 2022-2023</t>
  </si>
  <si>
    <t>International affairs/development</t>
  </si>
  <si>
    <t>Trade/economics/finance</t>
  </si>
  <si>
    <t>Peace/security/defense</t>
  </si>
  <si>
    <t>Environment/natural resources/energy</t>
  </si>
  <si>
    <t>Law/hustice/human rights</t>
  </si>
  <si>
    <t>Private sector development</t>
  </si>
  <si>
    <t>Science/technology/innovation</t>
  </si>
  <si>
    <t>Transport/infrastructure/urban</t>
  </si>
  <si>
    <t>Food/agriculture</t>
  </si>
  <si>
    <t>Media/culture/sport</t>
  </si>
  <si>
    <t>TOP 3 CITIES WITH THE HIGHEST NO. OF THINK TANKS</t>
  </si>
  <si>
    <t>TOP 4 COUNTRIES WITH THE HIGHEST NO. OF THINK TANKS</t>
  </si>
  <si>
    <t>YouTube</t>
  </si>
  <si>
    <t>Views per YouTube video (total)</t>
  </si>
  <si>
    <t>YouTube subscribers</t>
  </si>
  <si>
    <t>THINK TANKS AND SOCIAL MEDIA: AVERAGE TOTAL NUMBER OF VIEWS, SUBSCRIBERS/FOLLOWERS, LIKES OR POSTS</t>
  </si>
  <si>
    <t xml:space="preserve">Views per YouTube video </t>
  </si>
  <si>
    <t xml:space="preserve">Instagram posts </t>
  </si>
  <si>
    <t>Median no. of publications</t>
  </si>
  <si>
    <t>WEST &amp; NORTHERN EUROPE SNAPSHOT</t>
  </si>
  <si>
    <t>SOUTHERN &amp; EASTERN EUROPE SNAPSHOT</t>
  </si>
  <si>
    <t>OCEANIA SNAPSHOT</t>
  </si>
  <si>
    <t>Latin America &amp; the Caribbean average total number of…</t>
  </si>
  <si>
    <t>USA&amp; Canada average total number of…</t>
  </si>
  <si>
    <t>Eastern Asia average total number of…</t>
  </si>
  <si>
    <t>Southern &amp; South-Eastern Asia average total number of…</t>
  </si>
  <si>
    <t>West &amp; Central Asia average total number of…</t>
  </si>
  <si>
    <t>West &amp; Northern Europe average total number of…</t>
  </si>
  <si>
    <t>South &amp; Eastern Europe average total number of…</t>
  </si>
  <si>
    <t>Oceania average total number of…</t>
  </si>
  <si>
    <t>Views per YouTube video</t>
  </si>
  <si>
    <t>United Kingdom</t>
  </si>
  <si>
    <t>Tbilisi</t>
  </si>
  <si>
    <t>Entry level</t>
  </si>
  <si>
    <t>FINANCIAL TURNOVER BY REGION</t>
  </si>
  <si>
    <t>% of think tanks with over $500k turnover in USA &amp; Canada</t>
  </si>
  <si>
    <t>% of think tanks with under $500k turnover in USA &amp; Canada</t>
  </si>
  <si>
    <t>% of think tanks with over $500k turnover in Latin America &amp; the Caribbean</t>
  </si>
  <si>
    <t>% of think tanks with under $500k turnover in Latin America &amp; the Caribbean</t>
  </si>
  <si>
    <t>% of think tanks with over $500k turnover in Europe</t>
  </si>
  <si>
    <t>% of think tanks with under $500k turnover in Europe</t>
  </si>
  <si>
    <t>% of think tanks with over $500k turnover in Asia</t>
  </si>
  <si>
    <t>% of think tanks with under $500k turnover in Asia</t>
  </si>
  <si>
    <t>% of think tanks with over $500k turnover in Africa</t>
  </si>
  <si>
    <t>% of think tanks with under $500k turnover in Africa</t>
  </si>
  <si>
    <t>% of think tanks with over $500k turnover in Oceania</t>
  </si>
  <si>
    <t>% of think tanks with under $500k turnover in Oceania</t>
  </si>
  <si>
    <t>GLOBAL SNAPSHOT AND REGIONAL COMPARISON DATA</t>
  </si>
  <si>
    <t>GENDER OF FOUNDER DATA</t>
  </si>
  <si>
    <t>GENDER OF LEADER DATA</t>
  </si>
  <si>
    <t>SOCIAL MEDIA DATA</t>
  </si>
  <si>
    <t xml:space="preserve">Africa average total number of...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</si>
</sst>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Georgia"/>
      <family val="1"/>
    </font>
    <font>
      <sz val="11"/>
      <color theme="1"/>
      <name val="Calibri"/>
      <family val="2"/>
      <charset val="204"/>
      <scheme val="minor"/>
    </font>
    <font>
      <b/>
      <sz val="14"/>
      <color theme="1"/>
      <name val="Georgia"/>
      <family val="1"/>
    </font>
    <font>
      <b/>
      <sz val="16"/>
      <color theme="1"/>
      <name val="Georgia"/>
      <family val="1"/>
    </font>
    <font>
      <sz val="11"/>
      <color rgb="FF000000"/>
      <name val="Georgia"/>
      <family val="1"/>
    </font>
    <font>
      <sz val="11"/>
      <color rgb="FF3C3C3C"/>
      <name val="Georgia"/>
      <family val="1"/>
    </font>
    <font>
      <sz val="11"/>
      <color rgb="FF3C3C3C"/>
      <name val="Symbol"/>
      <charset val="2"/>
    </font>
    <font>
      <sz val="9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10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/>
    <xf numFmtId="9" fontId="1" fillId="0" borderId="1" xfId="1" applyFont="1" applyFill="1" applyBorder="1"/>
    <xf numFmtId="10" fontId="1" fillId="0" borderId="0" xfId="0" applyNumberFormat="1" applyFont="1"/>
    <xf numFmtId="20" fontId="1" fillId="0" borderId="0" xfId="0" applyNumberFormat="1" applyFont="1"/>
    <xf numFmtId="2" fontId="0" fillId="0" borderId="0" xfId="0" applyNumberFormat="1"/>
    <xf numFmtId="164" fontId="1" fillId="0" borderId="1" xfId="1" applyNumberFormat="1" applyFont="1" applyFill="1" applyBorder="1"/>
    <xf numFmtId="1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9" fontId="1" fillId="0" borderId="0" xfId="1" applyFont="1" applyFill="1" applyBorder="1"/>
    <xf numFmtId="9" fontId="1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vertical="center" wrapText="1"/>
    </xf>
    <xf numFmtId="9" fontId="1" fillId="0" borderId="1" xfId="1" applyFont="1" applyBorder="1"/>
    <xf numFmtId="20" fontId="0" fillId="0" borderId="0" xfId="0" applyNumberFormat="1"/>
    <xf numFmtId="9" fontId="1" fillId="0" borderId="1" xfId="0" applyNumberFormat="1" applyFont="1" applyBorder="1" applyAlignment="1">
      <alignment wrapText="1"/>
    </xf>
    <xf numFmtId="9" fontId="1" fillId="0" borderId="1" xfId="1" applyFont="1" applyFill="1" applyBorder="1" applyAlignment="1">
      <alignment wrapText="1"/>
    </xf>
    <xf numFmtId="9" fontId="1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/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2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164" fontId="1" fillId="0" borderId="1" xfId="0" applyNumberFormat="1" applyFont="1" applyBorder="1" applyAlignment="1">
      <alignment vertical="center" wrapText="1"/>
    </xf>
    <xf numFmtId="164" fontId="0" fillId="0" borderId="0" xfId="0" applyNumberForma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8" fillId="0" borderId="1" xfId="0" applyFont="1" applyBorder="1" applyAlignment="1">
      <alignment vertical="center" wrapText="1"/>
    </xf>
    <xf numFmtId="9" fontId="1" fillId="0" borderId="0" xfId="0" applyNumberFormat="1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164" fontId="1" fillId="0" borderId="0" xfId="1" applyNumberFormat="1" applyFont="1" applyBorder="1"/>
    <xf numFmtId="0" fontId="8" fillId="0" borderId="0" xfId="0" applyFont="1" applyAlignment="1">
      <alignment horizontal="justify" vertical="center" wrapTex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/>
    <xf numFmtId="10" fontId="1" fillId="0" borderId="0" xfId="0" applyNumberFormat="1" applyFont="1" applyBorder="1"/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0" fillId="0" borderId="0" xfId="0" applyFill="1" applyBorder="1"/>
    <xf numFmtId="1" fontId="0" fillId="0" borderId="0" xfId="0" applyNumberFormat="1" applyFill="1" applyBorder="1"/>
    <xf numFmtId="3" fontId="1" fillId="0" borderId="0" xfId="0" applyNumberFormat="1" applyFont="1" applyAlignment="1">
      <alignment horizontal="right" vertical="center" wrapText="1" indent="1"/>
    </xf>
    <xf numFmtId="0" fontId="8" fillId="0" borderId="0" xfId="0" applyFont="1" applyFill="1" applyAlignment="1">
      <alignment vertical="center" wrapText="1"/>
    </xf>
    <xf numFmtId="3" fontId="1" fillId="0" borderId="0" xfId="0" applyNumberFormat="1" applyFont="1"/>
    <xf numFmtId="9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/>
    <xf numFmtId="0" fontId="0" fillId="0" borderId="0" xfId="0" applyFill="1" applyAlignment="1">
      <alignment horizontal="left"/>
    </xf>
    <xf numFmtId="9" fontId="0" fillId="0" borderId="0" xfId="0" applyNumberFormat="1" applyFill="1"/>
    <xf numFmtId="0" fontId="3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1" fillId="0" borderId="0" xfId="0" applyNumberFormat="1" applyFont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/>
    <xf numFmtId="9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9" fontId="1" fillId="0" borderId="0" xfId="0" applyNumberFormat="1" applyFont="1" applyBorder="1" applyAlignment="1">
      <alignment vertical="center"/>
    </xf>
    <xf numFmtId="9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9" fontId="1" fillId="0" borderId="9" xfId="0" applyNumberFormat="1" applyFont="1" applyBorder="1"/>
    <xf numFmtId="9" fontId="1" fillId="0" borderId="7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9" fontId="1" fillId="0" borderId="9" xfId="0" applyNumberFormat="1" applyFont="1" applyFill="1" applyBorder="1" applyAlignment="1">
      <alignment vertical="center"/>
    </xf>
    <xf numFmtId="164" fontId="1" fillId="0" borderId="1" xfId="0" applyNumberFormat="1" applyFont="1" applyFill="1" applyBorder="1"/>
    <xf numFmtId="9" fontId="1" fillId="0" borderId="1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76D6FF"/>
      <color rgb="FF73FB79"/>
      <color rgb="FFC4C5FF"/>
      <color rgb="FFFF7E79"/>
      <color rgb="FF00B0B3"/>
      <color rgb="FF00FB92"/>
      <color rgb="FFFFD579"/>
      <color rgb="FF00FDFF"/>
      <color rgb="FF009193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Respondents' role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Role 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7E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201-6947-A26B-9F9B5690240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01-6947-A26B-9F9B56902400}"/>
              </c:ext>
            </c:extLst>
          </c:dPt>
          <c:dPt>
            <c:idx val="2"/>
            <c:invertIfNegative val="0"/>
            <c:bubble3D val="0"/>
            <c:spPr>
              <a:solidFill>
                <a:srgbClr val="FFD5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201-6947-A26B-9F9B56902400}"/>
              </c:ext>
            </c:extLst>
          </c:dPt>
          <c:dPt>
            <c:idx val="3"/>
            <c:invertIfNegative val="0"/>
            <c:bubble3D val="0"/>
            <c:spPr>
              <a:solidFill>
                <a:srgbClr val="76D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01-6947-A26B-9F9B5690240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01-6947-A26B-9F9B569024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'About the data_respondents'!$B$5:$B$9</c:f>
              <c:strCache>
                <c:ptCount val="5"/>
                <c:pt idx="0">
                  <c:v>Governance and management</c:v>
                </c:pt>
                <c:pt idx="1">
                  <c:v>Research</c:v>
                </c:pt>
                <c:pt idx="2">
                  <c:v>Communications</c:v>
                </c:pt>
                <c:pt idx="3">
                  <c:v>External engagement</c:v>
                </c:pt>
                <c:pt idx="4">
                  <c:v>Other organisational divisions (e.g. Finance, HR, IT)</c:v>
                </c:pt>
              </c:strCache>
            </c:strRef>
          </c:cat>
          <c:val>
            <c:numRef>
              <c:f>'About the data_respondents'!$D$5:$D$9</c:f>
              <c:numCache>
                <c:formatCode>0\%</c:formatCode>
                <c:ptCount val="5"/>
                <c:pt idx="0">
                  <c:v>55.982905982905983</c:v>
                </c:pt>
                <c:pt idx="1">
                  <c:v>17.948717948717949</c:v>
                </c:pt>
                <c:pt idx="2">
                  <c:v>9.4017094017094021</c:v>
                </c:pt>
                <c:pt idx="3">
                  <c:v>2.1367521367521367</c:v>
                </c:pt>
                <c:pt idx="4">
                  <c:v>14.529914529914532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2-2844-A750-91389D3BC8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1614624"/>
        <c:axId val="1112411184"/>
      </c:barChart>
      <c:catAx>
        <c:axId val="1111614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112411184"/>
        <c:crosses val="autoZero"/>
        <c:auto val="1"/>
        <c:lblAlgn val="ctr"/>
        <c:lblOffset val="100"/>
        <c:noMultiLvlLbl val="0"/>
      </c:catAx>
      <c:valAx>
        <c:axId val="111241118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111161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Funding</a:t>
            </a:r>
            <a:r>
              <a:rPr lang="en-GB" baseline="0"/>
              <a:t> context change in 2021-2022 by region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'Looking back_funding outlook'!$C$6</c:f>
              <c:strCache>
                <c:ptCount val="1"/>
                <c:pt idx="0">
                  <c:v>No change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outlook'!$B$34:$B$38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back_funding outlook'!$C$34:$C$38</c:f>
              <c:numCache>
                <c:formatCode>0%</c:formatCode>
                <c:ptCount val="5"/>
                <c:pt idx="0">
                  <c:v>0.23499999999999999</c:v>
                </c:pt>
                <c:pt idx="1">
                  <c:v>0.26200000000000001</c:v>
                </c:pt>
                <c:pt idx="2">
                  <c:v>0.38100000000000001</c:v>
                </c:pt>
                <c:pt idx="3">
                  <c:v>0.30299999999999999</c:v>
                </c:pt>
                <c:pt idx="4">
                  <c:v>0.38900000000000001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1-5143-8EBB-536D2E6322DF}"/>
            </c:ext>
          </c:extLst>
        </c:ser>
        <c:ser>
          <c:idx val="1"/>
          <c:order val="1"/>
          <c:tx>
            <c:strRef>
              <c:f>'Looking back_funding outlook'!$D$6</c:f>
              <c:strCache>
                <c:ptCount val="1"/>
                <c:pt idx="0">
                  <c:v>Yes, it has improved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outlook'!$B$34:$B$38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back_funding outlook'!$D$34:$D$38</c:f>
              <c:numCache>
                <c:formatCode>0%</c:formatCode>
                <c:ptCount val="5"/>
                <c:pt idx="0">
                  <c:v>5.8999999999999997E-2</c:v>
                </c:pt>
                <c:pt idx="1">
                  <c:v>0.19700000000000001</c:v>
                </c:pt>
                <c:pt idx="2">
                  <c:v>0.14299999999999999</c:v>
                </c:pt>
                <c:pt idx="3">
                  <c:v>0.121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1-5143-8EBB-536D2E6322DF}"/>
            </c:ext>
          </c:extLst>
        </c:ser>
        <c:ser>
          <c:idx val="2"/>
          <c:order val="2"/>
          <c:tx>
            <c:strRef>
              <c:f>'Looking back_funding outlook'!$E$6</c:f>
              <c:strCache>
                <c:ptCount val="1"/>
                <c:pt idx="0">
                  <c:v>Yes, it has worsened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outlook'!$B$34:$B$38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back_funding outlook'!$E$34:$E$38</c:f>
              <c:numCache>
                <c:formatCode>0%</c:formatCode>
                <c:ptCount val="5"/>
                <c:pt idx="0">
                  <c:v>0.23499999999999999</c:v>
                </c:pt>
                <c:pt idx="1">
                  <c:v>0.27900000000000003</c:v>
                </c:pt>
                <c:pt idx="2">
                  <c:v>0.22600000000000001</c:v>
                </c:pt>
                <c:pt idx="3">
                  <c:v>0.36399999999999999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91-5143-8EBB-536D2E6322DF}"/>
            </c:ext>
          </c:extLst>
        </c:ser>
        <c:ser>
          <c:idx val="3"/>
          <c:order val="3"/>
          <c:tx>
            <c:strRef>
              <c:f>'Looking back_funding outlook'!$F$6</c:f>
              <c:strCache>
                <c:ptCount val="1"/>
                <c:pt idx="0">
                  <c:v>Yes, there have been both positive and negative changes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outlook'!$B$34:$B$38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back_funding outlook'!$F$34:$F$38</c:f>
              <c:numCache>
                <c:formatCode>0%</c:formatCode>
                <c:ptCount val="5"/>
                <c:pt idx="0">
                  <c:v>0.47099999999999997</c:v>
                </c:pt>
                <c:pt idx="1">
                  <c:v>0.26200000000000001</c:v>
                </c:pt>
                <c:pt idx="2">
                  <c:v>0.25</c:v>
                </c:pt>
                <c:pt idx="3">
                  <c:v>0.21199999999999999</c:v>
                </c:pt>
                <c:pt idx="4">
                  <c:v>0.38900000000000001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1-5143-8EBB-536D2E6322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84916416"/>
        <c:axId val="685465952"/>
      </c:barChart>
      <c:catAx>
        <c:axId val="684916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685465952"/>
        <c:crosses val="autoZero"/>
        <c:auto val="1"/>
        <c:lblAlgn val="ctr"/>
        <c:lblOffset val="100"/>
        <c:noMultiLvlLbl val="0"/>
      </c:catAx>
      <c:valAx>
        <c:axId val="685465952"/>
        <c:scaling>
          <c:orientation val="minMax"/>
          <c:max val="1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849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Funding context change in 2021-2022 by 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'Looking back_funding outlook'!$B$70</c:f>
              <c:strCache>
                <c:ptCount val="1"/>
                <c:pt idx="0">
                  <c:v>Under $500k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outlook'!$C$69:$F$69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back_funding outlook'!$C$70:$F$70</c:f>
              <c:numCache>
                <c:formatCode>0\%</c:formatCode>
                <c:ptCount val="4"/>
                <c:pt idx="0">
                  <c:v>17.599999999999998</c:v>
                </c:pt>
                <c:pt idx="1">
                  <c:v>23.5</c:v>
                </c:pt>
                <c:pt idx="2">
                  <c:v>38.200000000000003</c:v>
                </c:pt>
                <c:pt idx="3">
                  <c:v>20.599999999999998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0-1A45-BFF7-FE08F7DAFD07}"/>
            </c:ext>
          </c:extLst>
        </c:ser>
        <c:ser>
          <c:idx val="1"/>
          <c:order val="1"/>
          <c:tx>
            <c:strRef>
              <c:f>'Looking back_funding outlook'!$B$71</c:f>
              <c:strCache>
                <c:ptCount val="1"/>
                <c:pt idx="0">
                  <c:v>Over $500k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outlook'!$C$69:$F$69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back_funding outlook'!$C$71:$F$71</c:f>
              <c:numCache>
                <c:formatCode>0\%</c:formatCode>
                <c:ptCount val="4"/>
                <c:pt idx="0">
                  <c:v>31.7</c:v>
                </c:pt>
                <c:pt idx="1">
                  <c:v>16.7</c:v>
                </c:pt>
                <c:pt idx="2">
                  <c:v>23.3</c:v>
                </c:pt>
                <c:pt idx="3">
                  <c:v>28.299999999999997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0-1A45-BFF7-FE08F7DAFD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4927072"/>
        <c:axId val="545194528"/>
      </c:barChart>
      <c:catAx>
        <c:axId val="544927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45194528"/>
        <c:crosses val="autoZero"/>
        <c:auto val="1"/>
        <c:lblAlgn val="ctr"/>
        <c:lblOffset val="100"/>
        <c:noMultiLvlLbl val="0"/>
      </c:catAx>
      <c:valAx>
        <c:axId val="54519452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5449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 context outlook</a:t>
            </a:r>
            <a:r>
              <a:rPr lang="en-GB" baseline="0"/>
              <a:t> in 2022-2023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D9-BF41-9A7C-7EDE7A569A51}"/>
              </c:ext>
            </c:extLst>
          </c:dPt>
          <c:dPt>
            <c:idx val="1"/>
            <c:invertIfNegative val="0"/>
            <c:bubble3D val="0"/>
            <c:spPr>
              <a:solidFill>
                <a:srgbClr val="76D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D9-BF41-9A7C-7EDE7A569A51}"/>
              </c:ext>
            </c:extLst>
          </c:dPt>
          <c:dPt>
            <c:idx val="2"/>
            <c:invertIfNegative val="0"/>
            <c:bubble3D val="0"/>
            <c:spPr>
              <a:solidFill>
                <a:srgbClr val="FF7E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D9-BF41-9A7C-7EDE7A569A51}"/>
              </c:ext>
            </c:extLst>
          </c:dPt>
          <c:dPt>
            <c:idx val="3"/>
            <c:invertIfNegative val="0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D9-BF41-9A7C-7EDE7A569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forward_pol. outlook'!$C$6:$F$6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'Looking forward_pol. outlook'!$C$7:$F$7</c:f>
              <c:numCache>
                <c:formatCode>0%</c:formatCode>
                <c:ptCount val="4"/>
                <c:pt idx="0">
                  <c:v>0.22170000000000001</c:v>
                </c:pt>
                <c:pt idx="1">
                  <c:v>0.1169</c:v>
                </c:pt>
                <c:pt idx="2">
                  <c:v>0.38769999999999999</c:v>
                </c:pt>
                <c:pt idx="3">
                  <c:v>0.2737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D9-BF41-9A7C-7EDE7A56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0802880"/>
        <c:axId val="141956255"/>
      </c:barChart>
      <c:valAx>
        <c:axId val="14195625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070802880"/>
        <c:crosses val="autoZero"/>
        <c:crossBetween val="between"/>
      </c:valAx>
      <c:catAx>
        <c:axId val="1070802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41956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 context outlookin in 2022-2023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'Looking forward_pol. outlook'!$C$34</c:f>
              <c:strCache>
                <c:ptCount val="1"/>
                <c:pt idx="0">
                  <c:v>No change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forward_pol. outlook'!$B$35:$B$39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forward_pol. outlook'!$C$35:$C$39</c:f>
              <c:numCache>
                <c:formatCode>0%</c:formatCode>
                <c:ptCount val="5"/>
                <c:pt idx="0">
                  <c:v>5.8999999999999997E-2</c:v>
                </c:pt>
                <c:pt idx="1">
                  <c:v>0.21299999999999999</c:v>
                </c:pt>
                <c:pt idx="2">
                  <c:v>0.29799999999999999</c:v>
                </c:pt>
                <c:pt idx="3">
                  <c:v>0.17599999999999999</c:v>
                </c:pt>
                <c:pt idx="4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2-D646-9CBD-3047CF0A50E6}"/>
            </c:ext>
          </c:extLst>
        </c:ser>
        <c:ser>
          <c:idx val="1"/>
          <c:order val="1"/>
          <c:tx>
            <c:strRef>
              <c:f>'Looking forward_pol. outlook'!$D$34</c:f>
              <c:strCache>
                <c:ptCount val="1"/>
                <c:pt idx="0">
                  <c:v>Positive, the context will improve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forward_pol. outlook'!$B$35:$B$39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forward_pol. outlook'!$D$35:$D$39</c:f>
              <c:numCache>
                <c:formatCode>0%</c:formatCode>
                <c:ptCount val="5"/>
                <c:pt idx="0">
                  <c:v>0.35299999999999998</c:v>
                </c:pt>
                <c:pt idx="1">
                  <c:v>0.14799999999999999</c:v>
                </c:pt>
                <c:pt idx="2">
                  <c:v>8.3000000000000004E-2</c:v>
                </c:pt>
                <c:pt idx="3">
                  <c:v>2.9000000000000001E-2</c:v>
                </c:pt>
                <c:pt idx="4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2-D646-9CBD-3047CF0A50E6}"/>
            </c:ext>
          </c:extLst>
        </c:ser>
        <c:ser>
          <c:idx val="2"/>
          <c:order val="2"/>
          <c:tx>
            <c:strRef>
              <c:f>'Looking forward_pol. outlook'!$E$34</c:f>
              <c:strCache>
                <c:ptCount val="1"/>
                <c:pt idx="0">
                  <c:v>Negative, the context will worsen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forward_pol. outlook'!$B$35:$B$39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forward_pol. outlook'!$E$35:$E$39</c:f>
              <c:numCache>
                <c:formatCode>0%</c:formatCode>
                <c:ptCount val="5"/>
                <c:pt idx="0">
                  <c:v>0.17599999999999999</c:v>
                </c:pt>
                <c:pt idx="1">
                  <c:v>0.32800000000000001</c:v>
                </c:pt>
                <c:pt idx="2">
                  <c:v>0.39300000000000002</c:v>
                </c:pt>
                <c:pt idx="3">
                  <c:v>0.41199999999999998</c:v>
                </c:pt>
                <c:pt idx="4">
                  <c:v>0.56799999999999995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2-D646-9CBD-3047CF0A50E6}"/>
            </c:ext>
          </c:extLst>
        </c:ser>
        <c:ser>
          <c:idx val="3"/>
          <c:order val="3"/>
          <c:tx>
            <c:strRef>
              <c:f>'Looking forward_pol. outlook'!$F$34</c:f>
              <c:strCache>
                <c:ptCount val="1"/>
                <c:pt idx="0">
                  <c:v>Both positive and negative, there will be some improvements but also setbacks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forward_pol. outlook'!$B$35:$B$39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forward_pol. outlook'!$F$35:$F$39</c:f>
              <c:numCache>
                <c:formatCode>0%</c:formatCode>
                <c:ptCount val="5"/>
                <c:pt idx="0">
                  <c:v>0.41199999999999998</c:v>
                </c:pt>
                <c:pt idx="1">
                  <c:v>0.311</c:v>
                </c:pt>
                <c:pt idx="2">
                  <c:v>0.22600000000000001</c:v>
                </c:pt>
                <c:pt idx="3">
                  <c:v>0.38200000000000001</c:v>
                </c:pt>
                <c:pt idx="4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2-D646-9CBD-3047CF0A50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84916416"/>
        <c:axId val="685465952"/>
      </c:barChart>
      <c:catAx>
        <c:axId val="684916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685465952"/>
        <c:crosses val="autoZero"/>
        <c:auto val="1"/>
        <c:lblAlgn val="ctr"/>
        <c:lblOffset val="100"/>
        <c:noMultiLvlLbl val="0"/>
      </c:catAx>
      <c:valAx>
        <c:axId val="685465952"/>
        <c:scaling>
          <c:orientation val="minMax"/>
          <c:max val="1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849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Funding context outlook</a:t>
            </a:r>
            <a:r>
              <a:rPr lang="en-GB" baseline="0"/>
              <a:t> in 2022-2023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2-0E4C-BD8F-D552776FDDF1}"/>
              </c:ext>
            </c:extLst>
          </c:dPt>
          <c:dPt>
            <c:idx val="1"/>
            <c:invertIfNegative val="0"/>
            <c:bubble3D val="0"/>
            <c:spPr>
              <a:solidFill>
                <a:srgbClr val="76D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2-0E4C-BD8F-D552776FDDF1}"/>
              </c:ext>
            </c:extLst>
          </c:dPt>
          <c:dPt>
            <c:idx val="2"/>
            <c:invertIfNegative val="0"/>
            <c:bubble3D val="0"/>
            <c:spPr>
              <a:solidFill>
                <a:srgbClr val="FF7E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2-0E4C-BD8F-D552776FDDF1}"/>
              </c:ext>
            </c:extLst>
          </c:dPt>
          <c:dPt>
            <c:idx val="3"/>
            <c:invertIfNegative val="0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2-0E4C-BD8F-D552776FDD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outlook'!$C$6:$F$6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'Looking forward_funding outlook'!$C$7:$F$7</c:f>
              <c:numCache>
                <c:formatCode>0%</c:formatCode>
                <c:ptCount val="4"/>
                <c:pt idx="0">
                  <c:v>0.1956</c:v>
                </c:pt>
                <c:pt idx="1">
                  <c:v>0.15260000000000001</c:v>
                </c:pt>
                <c:pt idx="2">
                  <c:v>0.29420000000000002</c:v>
                </c:pt>
                <c:pt idx="3">
                  <c:v>0.35770000000000002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2-0E4C-BD8F-D552776F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0802880"/>
        <c:axId val="141956255"/>
      </c:barChart>
      <c:valAx>
        <c:axId val="14195625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070802880"/>
        <c:crosses val="autoZero"/>
        <c:crossBetween val="between"/>
      </c:valAx>
      <c:catAx>
        <c:axId val="1070802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41956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Funding context outlook in 2022-2023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'Looking forward_funding outlook'!$C$35</c:f>
              <c:strCache>
                <c:ptCount val="1"/>
                <c:pt idx="0">
                  <c:v>No change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forward_funding outlook'!$C$36:$C$40</c:f>
              <c:numCache>
                <c:formatCode>0%</c:formatCode>
                <c:ptCount val="5"/>
                <c:pt idx="0">
                  <c:v>0.11799999999999999</c:v>
                </c:pt>
                <c:pt idx="1">
                  <c:v>0.26200000000000001</c:v>
                </c:pt>
                <c:pt idx="2">
                  <c:v>0.16700000000000001</c:v>
                </c:pt>
                <c:pt idx="3">
                  <c:v>0.11799999999999999</c:v>
                </c:pt>
                <c:pt idx="4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ED-6B49-B1C0-566B87D82CB3}"/>
            </c:ext>
          </c:extLst>
        </c:ser>
        <c:ser>
          <c:idx val="1"/>
          <c:order val="1"/>
          <c:tx>
            <c:strRef>
              <c:f>'Looking forward_funding outlook'!$D$35</c:f>
              <c:strCache>
                <c:ptCount val="1"/>
                <c:pt idx="0">
                  <c:v>Positive, the context will improve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forward_funding outlook'!$D$36:$D$40</c:f>
              <c:numCache>
                <c:formatCode>0%</c:formatCode>
                <c:ptCount val="5"/>
                <c:pt idx="0">
                  <c:v>0.29399999999999998</c:v>
                </c:pt>
                <c:pt idx="1">
                  <c:v>0.14799999999999999</c:v>
                </c:pt>
                <c:pt idx="2">
                  <c:v>0.11899999999999999</c:v>
                </c:pt>
                <c:pt idx="3">
                  <c:v>0.11799999999999999</c:v>
                </c:pt>
                <c:pt idx="4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ED-6B49-B1C0-566B87D82CB3}"/>
            </c:ext>
          </c:extLst>
        </c:ser>
        <c:ser>
          <c:idx val="2"/>
          <c:order val="2"/>
          <c:tx>
            <c:strRef>
              <c:f>'Looking forward_funding outlook'!$E$35</c:f>
              <c:strCache>
                <c:ptCount val="1"/>
                <c:pt idx="0">
                  <c:v>Negative, the context will worsen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forward_funding outlook'!$E$36:$E$40</c:f>
              <c:numCache>
                <c:formatCode>0%</c:formatCode>
                <c:ptCount val="5"/>
                <c:pt idx="0">
                  <c:v>0.06</c:v>
                </c:pt>
                <c:pt idx="1">
                  <c:v>0.18</c:v>
                </c:pt>
                <c:pt idx="2">
                  <c:v>0.28599999999999998</c:v>
                </c:pt>
                <c:pt idx="3">
                  <c:v>0.52900000000000003</c:v>
                </c:pt>
                <c:pt idx="4">
                  <c:v>0.44400000000000001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ED-6B49-B1C0-566B87D82CB3}"/>
            </c:ext>
          </c:extLst>
        </c:ser>
        <c:ser>
          <c:idx val="3"/>
          <c:order val="3"/>
          <c:tx>
            <c:strRef>
              <c:f>'Looking forward_funding outlook'!$F$35</c:f>
              <c:strCache>
                <c:ptCount val="1"/>
                <c:pt idx="0">
                  <c:v>Both positive and negative, there will be some improvements but also setbacks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Carribbean</c:v>
                </c:pt>
                <c:pt idx="4">
                  <c:v>USA &amp; Canada</c:v>
                </c:pt>
              </c:strCache>
            </c:strRef>
          </c:cat>
          <c:val>
            <c:numRef>
              <c:f>'Looking forward_funding outlook'!$F$36:$F$40</c:f>
              <c:numCache>
                <c:formatCode>0%</c:formatCode>
                <c:ptCount val="5"/>
                <c:pt idx="0">
                  <c:v>0.52900000000000003</c:v>
                </c:pt>
                <c:pt idx="1">
                  <c:v>0.41</c:v>
                </c:pt>
                <c:pt idx="2">
                  <c:v>0.42899999999999999</c:v>
                </c:pt>
                <c:pt idx="3">
                  <c:v>0.23499999999999999</c:v>
                </c:pt>
                <c:pt idx="4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ED-6B49-B1C0-566B87D82C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84916416"/>
        <c:axId val="685465952"/>
      </c:barChart>
      <c:catAx>
        <c:axId val="684916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685465952"/>
        <c:crosses val="autoZero"/>
        <c:auto val="1"/>
        <c:lblAlgn val="ctr"/>
        <c:lblOffset val="100"/>
        <c:noMultiLvlLbl val="0"/>
      </c:catAx>
      <c:valAx>
        <c:axId val="685465952"/>
        <c:scaling>
          <c:orientation val="minMax"/>
          <c:max val="1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849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Funding context outlook in 2022-2023 by 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'Looking forward_funding outlook'!$B$76</c:f>
              <c:strCache>
                <c:ptCount val="1"/>
                <c:pt idx="0">
                  <c:v>Under $500k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outlook'!$C$75:$F$75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'Looking forward_funding outlook'!$C$76:$F$76</c:f>
              <c:numCache>
                <c:formatCode>0%</c:formatCode>
                <c:ptCount val="4"/>
                <c:pt idx="0">
                  <c:v>0.14699999999999999</c:v>
                </c:pt>
                <c:pt idx="1">
                  <c:v>8.7999999999999995E-2</c:v>
                </c:pt>
                <c:pt idx="2">
                  <c:v>0.29399999999999998</c:v>
                </c:pt>
                <c:pt idx="3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D-5243-B702-042D62610A56}"/>
            </c:ext>
          </c:extLst>
        </c:ser>
        <c:ser>
          <c:idx val="1"/>
          <c:order val="1"/>
          <c:tx>
            <c:strRef>
              <c:f>'Looking forward_funding outlook'!$B$77</c:f>
              <c:strCache>
                <c:ptCount val="1"/>
                <c:pt idx="0">
                  <c:v>Over $500k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outlook'!$C$75:$F$75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'Looking forward_funding outlook'!$C$77:$F$77</c:f>
              <c:numCache>
                <c:formatCode>0%</c:formatCode>
                <c:ptCount val="4"/>
                <c:pt idx="0">
                  <c:v>0.16900000000000001</c:v>
                </c:pt>
                <c:pt idx="1">
                  <c:v>0.22</c:v>
                </c:pt>
                <c:pt idx="2">
                  <c:v>0.27100000000000002</c:v>
                </c:pt>
                <c:pt idx="3">
                  <c:v>0.33900000000000002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4D-5243-B702-042D62610A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4927072"/>
        <c:axId val="545194528"/>
      </c:barChart>
      <c:catAx>
        <c:axId val="544927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45194528"/>
        <c:crosses val="autoZero"/>
        <c:auto val="1"/>
        <c:lblAlgn val="ctr"/>
        <c:lblOffset val="100"/>
        <c:noMultiLvlLbl val="0"/>
      </c:catAx>
      <c:valAx>
        <c:axId val="54519452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449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Funding context outlook in 2022-2023 by gender of leader</a:t>
            </a:r>
            <a:endParaRPr lang="en-LK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'Looking forward_funding outlook'!$B$106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outlook'!$C$105:$F$105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'Looking forward_funding outlook'!$C$106:$F$106</c:f>
              <c:numCache>
                <c:formatCode>0%</c:formatCode>
                <c:ptCount val="4"/>
                <c:pt idx="0">
                  <c:v>0.2</c:v>
                </c:pt>
                <c:pt idx="1">
                  <c:v>9.0999999999999998E-2</c:v>
                </c:pt>
                <c:pt idx="2">
                  <c:v>0.32700000000000001</c:v>
                </c:pt>
                <c:pt idx="3">
                  <c:v>0.38200000000000001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E-D24B-9E3D-D74589F729D8}"/>
            </c:ext>
          </c:extLst>
        </c:ser>
        <c:ser>
          <c:idx val="1"/>
          <c:order val="1"/>
          <c:tx>
            <c:strRef>
              <c:f>'Looking forward_funding outlook'!$B$107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forward_funding outlook'!$C$105:$F$105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'Looking forward_funding outlook'!$C$107:$F$107</c:f>
              <c:numCache>
                <c:formatCode>0%</c:formatCode>
                <c:ptCount val="4"/>
                <c:pt idx="0">
                  <c:v>0.216</c:v>
                </c:pt>
                <c:pt idx="1">
                  <c:v>0.16</c:v>
                </c:pt>
                <c:pt idx="2">
                  <c:v>0.27200000000000002</c:v>
                </c:pt>
                <c:pt idx="3">
                  <c:v>0.35199999999999998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E-D24B-9E3D-D74589F729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02085247"/>
        <c:axId val="402086895"/>
      </c:barChart>
      <c:catAx>
        <c:axId val="4020852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402086895"/>
        <c:crosses val="autoZero"/>
        <c:auto val="1"/>
        <c:lblAlgn val="ctr"/>
        <c:lblOffset val="100"/>
        <c:noMultiLvlLbl val="0"/>
      </c:catAx>
      <c:valAx>
        <c:axId val="40208689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0208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Planned growth - 2022-2023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FF-6342-93F1-9FC1FFB8C076}"/>
              </c:ext>
            </c:extLst>
          </c:dPt>
          <c:dPt>
            <c:idx val="1"/>
            <c:invertIfNegative val="0"/>
            <c:bubble3D val="0"/>
            <c:spPr>
              <a:solidFill>
                <a:srgbClr val="FF7E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9FF-6342-93F1-9FC1FFB8C076}"/>
              </c:ext>
            </c:extLst>
          </c:dPt>
          <c:dPt>
            <c:idx val="2"/>
            <c:invertIfNegative val="0"/>
            <c:bubble3D val="0"/>
            <c:spPr>
              <a:solidFill>
                <a:srgbClr val="FFD5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FF-6342-93F1-9FC1FFB8C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Growth'!$C$6:$E$6</c:f>
              <c:strCache>
                <c:ptCount val="3"/>
                <c:pt idx="0">
                  <c:v>Grow</c:v>
                </c:pt>
                <c:pt idx="1">
                  <c:v>Reduce</c:v>
                </c:pt>
                <c:pt idx="2">
                  <c:v>Stay the same</c:v>
                </c:pt>
              </c:strCache>
            </c:strRef>
          </c:cat>
          <c:val>
            <c:numRef>
              <c:f>'Planned Growth'!$C$7:$E$7</c:f>
              <c:numCache>
                <c:formatCode>0\%</c:formatCode>
                <c:ptCount val="3"/>
                <c:pt idx="0">
                  <c:v>46.05</c:v>
                </c:pt>
                <c:pt idx="1">
                  <c:v>2.9220000000000002</c:v>
                </c:pt>
                <c:pt idx="2">
                  <c:v>51.027000000000001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6342-93F1-9FC1FFB8C0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66302544"/>
        <c:axId val="566304192"/>
      </c:barChart>
      <c:catAx>
        <c:axId val="566302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66304192"/>
        <c:crosses val="autoZero"/>
        <c:auto val="1"/>
        <c:lblAlgn val="ctr"/>
        <c:lblOffset val="100"/>
        <c:noMultiLvlLbl val="0"/>
      </c:catAx>
      <c:valAx>
        <c:axId val="56630419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56630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Planned growth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'Planned Growth'!$C$35</c:f>
              <c:strCache>
                <c:ptCount val="1"/>
                <c:pt idx="0">
                  <c:v>Grow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'Planned Growth'!$C$36:$C$40</c:f>
              <c:numCache>
                <c:formatCode>0\%</c:formatCode>
                <c:ptCount val="5"/>
                <c:pt idx="0">
                  <c:v>35.299999999999997</c:v>
                </c:pt>
                <c:pt idx="1">
                  <c:v>42.6</c:v>
                </c:pt>
                <c:pt idx="2">
                  <c:v>57.099999999999994</c:v>
                </c:pt>
                <c:pt idx="3">
                  <c:v>27.3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1F-2A4E-AEF5-499585212955}"/>
            </c:ext>
          </c:extLst>
        </c:ser>
        <c:ser>
          <c:idx val="1"/>
          <c:order val="1"/>
          <c:tx>
            <c:strRef>
              <c:f>'Planned Growth'!$D$35</c:f>
              <c:strCache>
                <c:ptCount val="1"/>
                <c:pt idx="0">
                  <c:v>Reduce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'Planned Growth'!$D$36:$D$40</c:f>
              <c:numCache>
                <c:formatCode>0\%</c:formatCode>
                <c:ptCount val="5"/>
                <c:pt idx="0">
                  <c:v>5.8999999999999995</c:v>
                </c:pt>
                <c:pt idx="1">
                  <c:v>4.9000000000000004</c:v>
                </c:pt>
                <c:pt idx="2">
                  <c:v>1.2</c:v>
                </c:pt>
                <c:pt idx="3">
                  <c:v>6.1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1F-2A4E-AEF5-499585212955}"/>
            </c:ext>
          </c:extLst>
        </c:ser>
        <c:ser>
          <c:idx val="2"/>
          <c:order val="2"/>
          <c:tx>
            <c:strRef>
              <c:f>'Planned Growth'!$E$35</c:f>
              <c:strCache>
                <c:ptCount val="1"/>
                <c:pt idx="0">
                  <c:v>Stay the same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Growth'!$B$36:$B$40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'Planned Growth'!$E$36:$E$40</c:f>
              <c:numCache>
                <c:formatCode>0\%</c:formatCode>
                <c:ptCount val="5"/>
                <c:pt idx="0">
                  <c:v>58.8</c:v>
                </c:pt>
                <c:pt idx="1">
                  <c:v>52.5</c:v>
                </c:pt>
                <c:pt idx="2">
                  <c:v>41.699999999999996</c:v>
                </c:pt>
                <c:pt idx="3">
                  <c:v>66.7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1F-2A4E-AEF5-499585212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66302544"/>
        <c:axId val="566304192"/>
      </c:barChart>
      <c:catAx>
        <c:axId val="566302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66304192"/>
        <c:crosses val="autoZero"/>
        <c:auto val="1"/>
        <c:lblAlgn val="ctr"/>
        <c:lblOffset val="100"/>
        <c:noMultiLvlLbl val="0"/>
      </c:catAx>
      <c:valAx>
        <c:axId val="56630419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6630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Organisational seniority of respondents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'About the data_respondents'!$I$4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7E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303-8444-BACA-25F083A7644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03-8444-BACA-25F083A7644C}"/>
              </c:ext>
            </c:extLst>
          </c:dPt>
          <c:dPt>
            <c:idx val="2"/>
            <c:invertIfNegative val="0"/>
            <c:bubble3D val="0"/>
            <c:spPr>
              <a:solidFill>
                <a:srgbClr val="FFD5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303-8444-BACA-25F083A7644C}"/>
              </c:ext>
            </c:extLst>
          </c:dPt>
          <c:dPt>
            <c:idx val="3"/>
            <c:invertIfNegative val="0"/>
            <c:bubble3D val="0"/>
            <c:spPr>
              <a:solidFill>
                <a:srgbClr val="76D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03-8444-BACA-25F083A764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'About the data_respondents'!$G$5:$G$8</c:f>
              <c:strCache>
                <c:ptCount val="4"/>
                <c:pt idx="0">
                  <c:v>Board member</c:v>
                </c:pt>
                <c:pt idx="1">
                  <c:v>Senior level</c:v>
                </c:pt>
                <c:pt idx="2">
                  <c:v>Mid level</c:v>
                </c:pt>
                <c:pt idx="3">
                  <c:v>Entry level</c:v>
                </c:pt>
              </c:strCache>
            </c:strRef>
          </c:cat>
          <c:val>
            <c:numRef>
              <c:f>'About the data_respondents'!$I$5:$I$8</c:f>
              <c:numCache>
                <c:formatCode>0\%</c:formatCode>
                <c:ptCount val="4"/>
                <c:pt idx="0">
                  <c:v>2.1367521367521367</c:v>
                </c:pt>
                <c:pt idx="1">
                  <c:v>69.230769230769226</c:v>
                </c:pt>
                <c:pt idx="2">
                  <c:v>22.222222222222221</c:v>
                </c:pt>
                <c:pt idx="3">
                  <c:v>5.982905982905983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5-6049-90E6-0C94262DD0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44623424"/>
        <c:axId val="1293161504"/>
      </c:barChart>
      <c:catAx>
        <c:axId val="1144623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293161504"/>
        <c:crosses val="autoZero"/>
        <c:auto val="1"/>
        <c:lblAlgn val="ctr"/>
        <c:lblOffset val="100"/>
        <c:noMultiLvlLbl val="0"/>
      </c:catAx>
      <c:valAx>
        <c:axId val="129316150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114462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Planned growth by turnover</a:t>
            </a:r>
            <a:endParaRPr lang="en-L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'Planned Growth'!$B$77</c:f>
              <c:strCache>
                <c:ptCount val="1"/>
                <c:pt idx="0">
                  <c:v>Under $500k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Growth'!$C$76:$E$76</c:f>
              <c:strCache>
                <c:ptCount val="3"/>
                <c:pt idx="0">
                  <c:v>Grow</c:v>
                </c:pt>
                <c:pt idx="1">
                  <c:v>Reduce</c:v>
                </c:pt>
                <c:pt idx="2">
                  <c:v>Stay the same</c:v>
                </c:pt>
              </c:strCache>
            </c:strRef>
          </c:cat>
          <c:val>
            <c:numRef>
              <c:f>'Planned Growth'!$C$77:$E$77</c:f>
              <c:numCache>
                <c:formatCode>0\%</c:formatCode>
                <c:ptCount val="3"/>
                <c:pt idx="0">
                  <c:v>44.1</c:v>
                </c:pt>
                <c:pt idx="1">
                  <c:v>2.9000000000000004</c:v>
                </c:pt>
                <c:pt idx="2">
                  <c:v>52.900000000000006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A-DD48-B0B0-7C7F88A31624}"/>
            </c:ext>
          </c:extLst>
        </c:ser>
        <c:ser>
          <c:idx val="1"/>
          <c:order val="1"/>
          <c:tx>
            <c:strRef>
              <c:f>'Planned Growth'!$B$78</c:f>
              <c:strCache>
                <c:ptCount val="1"/>
                <c:pt idx="0">
                  <c:v>Over $500k</c:v>
                </c:pt>
              </c:strCache>
            </c:strRef>
          </c:tx>
          <c:spPr>
            <a:solidFill>
              <a:srgbClr val="0091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Growth'!$C$76:$E$76</c:f>
              <c:strCache>
                <c:ptCount val="3"/>
                <c:pt idx="0">
                  <c:v>Grow</c:v>
                </c:pt>
                <c:pt idx="1">
                  <c:v>Reduce</c:v>
                </c:pt>
                <c:pt idx="2">
                  <c:v>Stay the same</c:v>
                </c:pt>
              </c:strCache>
            </c:strRef>
          </c:cat>
          <c:val>
            <c:numRef>
              <c:f>'Planned Growth'!$C$78:$E$78</c:f>
              <c:numCache>
                <c:formatCode>0\%</c:formatCode>
                <c:ptCount val="3"/>
                <c:pt idx="0">
                  <c:v>63.3</c:v>
                </c:pt>
                <c:pt idx="1">
                  <c:v>1.7000000000000002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A-DD48-B0B0-7C7F88A31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66331296"/>
        <c:axId val="566332944"/>
      </c:barChart>
      <c:catAx>
        <c:axId val="566331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66332944"/>
        <c:crosses val="autoZero"/>
        <c:auto val="1"/>
        <c:lblAlgn val="ctr"/>
        <c:lblOffset val="100"/>
        <c:noMultiLvlLbl val="0"/>
      </c:catAx>
      <c:valAx>
        <c:axId val="5663329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56633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Planned growth by funding context outlook in 2022-2023</a:t>
            </a:r>
            <a:endParaRPr lang="en-L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'Planned Growth'!$C$104</c:f>
              <c:strCache>
                <c:ptCount val="1"/>
                <c:pt idx="0">
                  <c:v>Grow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Growth'!$B$105:$B$108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'Planned Growth'!$C$105:$C$108</c:f>
              <c:numCache>
                <c:formatCode>0\%</c:formatCode>
                <c:ptCount val="4"/>
                <c:pt idx="0">
                  <c:v>32.6</c:v>
                </c:pt>
                <c:pt idx="1">
                  <c:v>77.8</c:v>
                </c:pt>
                <c:pt idx="2">
                  <c:v>34.799999999999997</c:v>
                </c:pt>
                <c:pt idx="3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6A41-A530-E5D4514E182E}"/>
            </c:ext>
          </c:extLst>
        </c:ser>
        <c:ser>
          <c:idx val="1"/>
          <c:order val="1"/>
          <c:tx>
            <c:strRef>
              <c:f>'Planned Growth'!$D$104</c:f>
              <c:strCache>
                <c:ptCount val="1"/>
                <c:pt idx="0">
                  <c:v>Reduce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Growth'!$B$105:$B$108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'Planned Growth'!$D$105:$D$108</c:f>
              <c:numCache>
                <c:formatCode>0\%</c:formatCode>
                <c:ptCount val="4"/>
                <c:pt idx="0">
                  <c:v>0</c:v>
                </c:pt>
                <c:pt idx="1">
                  <c:v>2.8000000000000003</c:v>
                </c:pt>
                <c:pt idx="2">
                  <c:v>4.3</c:v>
                </c:pt>
                <c:pt idx="3">
                  <c:v>3.5000000000000004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4-6A41-A530-E5D4514E182E}"/>
            </c:ext>
          </c:extLst>
        </c:ser>
        <c:ser>
          <c:idx val="2"/>
          <c:order val="2"/>
          <c:tx>
            <c:strRef>
              <c:f>'Planned Growth'!$E$104</c:f>
              <c:strCache>
                <c:ptCount val="1"/>
                <c:pt idx="0">
                  <c:v>Stay the same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Growth'!$B$105:$B$108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'Planned Growth'!$E$105:$E$108</c:f>
              <c:numCache>
                <c:formatCode>0\%</c:formatCode>
                <c:ptCount val="4"/>
                <c:pt idx="0">
                  <c:v>67.400000000000006</c:v>
                </c:pt>
                <c:pt idx="1">
                  <c:v>19.400000000000002</c:v>
                </c:pt>
                <c:pt idx="2">
                  <c:v>60.9</c:v>
                </c:pt>
                <c:pt idx="3">
                  <c:v>47.099999999999994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4-6A41-A530-E5D4514E18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6435808"/>
        <c:axId val="566437456"/>
      </c:barChart>
      <c:catAx>
        <c:axId val="56643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66437456"/>
        <c:crosses val="autoZero"/>
        <c:auto val="1"/>
        <c:lblAlgn val="ctr"/>
        <c:lblOffset val="100"/>
        <c:noMultiLvlLbl val="0"/>
      </c:catAx>
      <c:valAx>
        <c:axId val="56643745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6643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Planned growth by political context outlook in 2022-2023</a:t>
            </a:r>
            <a:endParaRPr lang="en-L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'Planned Growth'!$C$134</c:f>
              <c:strCache>
                <c:ptCount val="1"/>
                <c:pt idx="0">
                  <c:v>Grow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Growth'!$B$135:$B$138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'Planned Growth'!$C$135:$C$138</c:f>
              <c:numCache>
                <c:formatCode>0\%</c:formatCode>
                <c:ptCount val="4"/>
                <c:pt idx="0">
                  <c:v>34.599999999999994</c:v>
                </c:pt>
                <c:pt idx="1">
                  <c:v>63</c:v>
                </c:pt>
                <c:pt idx="2">
                  <c:v>44</c:v>
                </c:pt>
                <c:pt idx="3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F-B34C-B1FD-C4B3DBC12588}"/>
            </c:ext>
          </c:extLst>
        </c:ser>
        <c:ser>
          <c:idx val="1"/>
          <c:order val="1"/>
          <c:tx>
            <c:strRef>
              <c:f>'Planned Growth'!$D$134</c:f>
              <c:strCache>
                <c:ptCount val="1"/>
                <c:pt idx="0">
                  <c:v>Reduce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Growth'!$B$135:$B$138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'Planned Growth'!$D$135:$D$138</c:f>
              <c:numCache>
                <c:formatCode>0\%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5.5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F-B34C-B1FD-C4B3DBC12588}"/>
            </c:ext>
          </c:extLst>
        </c:ser>
        <c:ser>
          <c:idx val="2"/>
          <c:order val="2"/>
          <c:tx>
            <c:strRef>
              <c:f>'Planned Growth'!$E$134</c:f>
              <c:strCache>
                <c:ptCount val="1"/>
                <c:pt idx="0">
                  <c:v>Stay the same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'Planned Growth'!$B$135:$B$138</c:f>
              <c:strCache>
                <c:ptCount val="4"/>
                <c:pt idx="0">
                  <c:v>No change</c:v>
                </c:pt>
                <c:pt idx="1">
                  <c:v>Positive, the context will improve</c:v>
                </c:pt>
                <c:pt idx="2">
                  <c:v>Negative, the context will worsen</c:v>
                </c:pt>
                <c:pt idx="3">
                  <c:v>Both positive and negative, there will be some improvements but also setbacks</c:v>
                </c:pt>
              </c:strCache>
            </c:strRef>
          </c:cat>
          <c:val>
            <c:numRef>
              <c:f>'Planned Growth'!$E$135:$E$138</c:f>
              <c:numCache>
                <c:formatCode>0\%</c:formatCode>
                <c:ptCount val="4"/>
                <c:pt idx="0">
                  <c:v>65.400000000000006</c:v>
                </c:pt>
                <c:pt idx="1">
                  <c:v>37</c:v>
                </c:pt>
                <c:pt idx="2">
                  <c:v>50.5</c:v>
                </c:pt>
                <c:pt idx="3">
                  <c:v>45.300000000000004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F-B34C-B1FD-C4B3DBC125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6435808"/>
        <c:axId val="566437456"/>
      </c:barChart>
      <c:catAx>
        <c:axId val="566435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66437456"/>
        <c:crosses val="autoZero"/>
        <c:auto val="1"/>
        <c:lblAlgn val="ctr"/>
        <c:lblOffset val="100"/>
        <c:noMultiLvlLbl val="0"/>
      </c:catAx>
      <c:valAx>
        <c:axId val="56643745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6643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Key challenges by gender of leader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'Key challenges'!$C$89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challenges'!$B$90:$B$96</c:f>
              <c:strCache>
                <c:ptCount val="7"/>
                <c:pt idx="0">
                  <c:v>Fundraising</c:v>
                </c:pt>
                <c:pt idx="1">
                  <c:v>Cooperation and partnerships</c:v>
                </c:pt>
                <c:pt idx="2">
                  <c:v>Civic space closed/shrunk</c:v>
                </c:pt>
                <c:pt idx="3">
                  <c:v>COVID-19 related challenges</c:v>
                </c:pt>
                <c:pt idx="4">
                  <c:v>Expanding reach and visibility</c:v>
                </c:pt>
                <c:pt idx="5">
                  <c:v>Quality of public debate</c:v>
                </c:pt>
                <c:pt idx="6">
                  <c:v>Organisational strenghtening</c:v>
                </c:pt>
              </c:strCache>
            </c:strRef>
          </c:cat>
          <c:val>
            <c:numRef>
              <c:f>'Key challenges'!$C$90:$C$96</c:f>
              <c:numCache>
                <c:formatCode>0\%</c:formatCode>
                <c:ptCount val="7"/>
                <c:pt idx="0">
                  <c:v>80</c:v>
                </c:pt>
                <c:pt idx="1">
                  <c:v>29.599999999999998</c:v>
                </c:pt>
                <c:pt idx="2">
                  <c:v>38.200000000000003</c:v>
                </c:pt>
                <c:pt idx="3">
                  <c:v>18.2</c:v>
                </c:pt>
                <c:pt idx="4">
                  <c:v>51.9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9342-9FFB-79234AE87B44}"/>
            </c:ext>
          </c:extLst>
        </c:ser>
        <c:ser>
          <c:idx val="1"/>
          <c:order val="1"/>
          <c:tx>
            <c:strRef>
              <c:f>'Key challenges'!$D$89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challenges'!$B$90:$B$96</c:f>
              <c:strCache>
                <c:ptCount val="7"/>
                <c:pt idx="0">
                  <c:v>Fundraising</c:v>
                </c:pt>
                <c:pt idx="1">
                  <c:v>Cooperation and partnerships</c:v>
                </c:pt>
                <c:pt idx="2">
                  <c:v>Civic space closed/shrunk</c:v>
                </c:pt>
                <c:pt idx="3">
                  <c:v>COVID-19 related challenges</c:v>
                </c:pt>
                <c:pt idx="4">
                  <c:v>Expanding reach and visibility</c:v>
                </c:pt>
                <c:pt idx="5">
                  <c:v>Quality of public debate</c:v>
                </c:pt>
                <c:pt idx="6">
                  <c:v>Organisational strenghtening</c:v>
                </c:pt>
              </c:strCache>
            </c:strRef>
          </c:cat>
          <c:val>
            <c:numRef>
              <c:f>'Key challenges'!$D$90:$D$96</c:f>
              <c:numCache>
                <c:formatCode>0\%</c:formatCode>
                <c:ptCount val="7"/>
                <c:pt idx="0">
                  <c:v>65.400000000000006</c:v>
                </c:pt>
                <c:pt idx="1">
                  <c:v>18.5</c:v>
                </c:pt>
                <c:pt idx="2">
                  <c:v>18.5</c:v>
                </c:pt>
                <c:pt idx="3">
                  <c:v>34</c:v>
                </c:pt>
                <c:pt idx="4">
                  <c:v>35.199999999999996</c:v>
                </c:pt>
                <c:pt idx="5">
                  <c:v>44.4</c:v>
                </c:pt>
                <c:pt idx="6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F-9342-9FFB-79234AE87B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7752336"/>
        <c:axId val="537687248"/>
      </c:barChart>
      <c:catAx>
        <c:axId val="537752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37687248"/>
        <c:crosses val="autoZero"/>
        <c:auto val="1"/>
        <c:lblAlgn val="ctr"/>
        <c:lblOffset val="100"/>
        <c:noMultiLvlLbl val="0"/>
      </c:catAx>
      <c:valAx>
        <c:axId val="53768724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53775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Key challenges by think tank 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'Key challenges'!$C$124</c:f>
              <c:strCache>
                <c:ptCount val="1"/>
                <c:pt idx="0">
                  <c:v>Under $500k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challenges'!$B$125:$B$128</c:f>
              <c:strCache>
                <c:ptCount val="4"/>
                <c:pt idx="0">
                  <c:v>Cooperation and partnerships</c:v>
                </c:pt>
                <c:pt idx="1">
                  <c:v>Quality of public debate</c:v>
                </c:pt>
                <c:pt idx="2">
                  <c:v>Travel restrictions</c:v>
                </c:pt>
                <c:pt idx="3">
                  <c:v>Less visibility in policy space</c:v>
                </c:pt>
              </c:strCache>
            </c:strRef>
          </c:cat>
          <c:val>
            <c:numRef>
              <c:f>'Key challenges'!$C$125:$C$128</c:f>
              <c:numCache>
                <c:formatCode>0\%</c:formatCode>
                <c:ptCount val="4"/>
                <c:pt idx="0">
                  <c:v>35.299999999999997</c:v>
                </c:pt>
                <c:pt idx="1">
                  <c:v>30.3</c:v>
                </c:pt>
                <c:pt idx="2">
                  <c:v>23.5</c:v>
                </c:pt>
                <c:pt idx="3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2-914D-87D2-076C91A65B16}"/>
            </c:ext>
          </c:extLst>
        </c:ser>
        <c:ser>
          <c:idx val="1"/>
          <c:order val="1"/>
          <c:tx>
            <c:strRef>
              <c:f>'Key challenges'!$D$124</c:f>
              <c:strCache>
                <c:ptCount val="1"/>
                <c:pt idx="0">
                  <c:v>Over $500k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'Key challenges'!$B$125:$B$128</c:f>
              <c:strCache>
                <c:ptCount val="4"/>
                <c:pt idx="0">
                  <c:v>Cooperation and partnerships</c:v>
                </c:pt>
                <c:pt idx="1">
                  <c:v>Quality of public debate</c:v>
                </c:pt>
                <c:pt idx="2">
                  <c:v>Travel restrictions</c:v>
                </c:pt>
                <c:pt idx="3">
                  <c:v>Less visibility in policy space</c:v>
                </c:pt>
              </c:strCache>
            </c:strRef>
          </c:cat>
          <c:val>
            <c:numRef>
              <c:f>'Key challenges'!$D$125:$D$128</c:f>
              <c:numCache>
                <c:formatCode>0\%</c:formatCode>
                <c:ptCount val="4"/>
                <c:pt idx="0">
                  <c:v>10</c:v>
                </c:pt>
                <c:pt idx="1">
                  <c:v>50.8</c:v>
                </c:pt>
                <c:pt idx="2">
                  <c:v>6.8000000000000007</c:v>
                </c:pt>
                <c:pt idx="3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2-914D-87D2-076C91A65B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36515040"/>
        <c:axId val="1135672544"/>
      </c:barChart>
      <c:catAx>
        <c:axId val="113651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135672544"/>
        <c:crosses val="autoZero"/>
        <c:auto val="1"/>
        <c:lblAlgn val="ctr"/>
        <c:lblOffset val="100"/>
        <c:noMultiLvlLbl val="0"/>
      </c:catAx>
      <c:valAx>
        <c:axId val="11356725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113651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Actions to address diversity, equity and inclusion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D5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16-174F-BE3C-9B202026830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16-174F-BE3C-9B2020268303}"/>
              </c:ext>
            </c:extLst>
          </c:dPt>
          <c:dPt>
            <c:idx val="3"/>
            <c:invertIfNegative val="0"/>
            <c:bubble3D val="0"/>
            <c:spPr>
              <a:solidFill>
                <a:srgbClr val="FF7E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16-174F-BE3C-9B2020268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'Diversity, equity &amp; inclusion'!$C$6:$F$6</c:f>
              <c:strCache>
                <c:ptCount val="4"/>
                <c:pt idx="0">
                  <c:v>We have strong policies, which are upheld by staff and board members</c:v>
                </c:pt>
                <c:pt idx="1">
                  <c:v>We undertake some actions and care about the issue but don't have strong policies</c:v>
                </c:pt>
                <c:pt idx="2">
                  <c:v>We have not started addressing this issue</c:v>
                </c:pt>
                <c:pt idx="3">
                  <c:v>We don't think we need to address this issue</c:v>
                </c:pt>
              </c:strCache>
            </c:strRef>
          </c:cat>
          <c:val>
            <c:numRef>
              <c:f>'Diversity, equity &amp; inclusion'!$C$7:$F$7</c:f>
              <c:numCache>
                <c:formatCode>0\%</c:formatCode>
                <c:ptCount val="4"/>
                <c:pt idx="0">
                  <c:v>50.536000000000001</c:v>
                </c:pt>
                <c:pt idx="1">
                  <c:v>38.883000000000003</c:v>
                </c:pt>
                <c:pt idx="2">
                  <c:v>4.7389999999999999</c:v>
                </c:pt>
                <c:pt idx="3">
                  <c:v>5.8410000000000002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6-174F-BE3C-9B20202683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00236160"/>
        <c:axId val="1136532656"/>
      </c:barChart>
      <c:catAx>
        <c:axId val="900236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136532656"/>
        <c:crosses val="autoZero"/>
        <c:auto val="1"/>
        <c:lblAlgn val="ctr"/>
        <c:lblOffset val="100"/>
        <c:noMultiLvlLbl val="0"/>
      </c:catAx>
      <c:valAx>
        <c:axId val="113653265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90023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Region of respondents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'About the data_respondents'!$O$4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776-E743-986A-3C920C6933F0}"/>
              </c:ext>
            </c:extLst>
          </c:dPt>
          <c:dPt>
            <c:idx val="1"/>
            <c:invertIfNegative val="0"/>
            <c:bubble3D val="0"/>
            <c:spPr>
              <a:solidFill>
                <a:srgbClr val="FF7E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76-E743-986A-3C920C6933F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776-E743-986A-3C920C6933F0}"/>
              </c:ext>
            </c:extLst>
          </c:dPt>
          <c:dPt>
            <c:idx val="3"/>
            <c:invertIfNegative val="0"/>
            <c:bubble3D val="0"/>
            <c:spPr>
              <a:solidFill>
                <a:srgbClr val="FFD5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76-E743-986A-3C920C6933F0}"/>
              </c:ext>
            </c:extLst>
          </c:dPt>
          <c:dPt>
            <c:idx val="4"/>
            <c:invertIfNegative val="0"/>
            <c:bubble3D val="0"/>
            <c:spPr>
              <a:solidFill>
                <a:srgbClr val="76D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76-E743-986A-3C920C6933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'About the data_respondents'!$M$5:$M$10</c:f>
              <c:strCache>
                <c:ptCount val="6"/>
                <c:pt idx="0">
                  <c:v>Africa</c:v>
                </c:pt>
                <c:pt idx="1">
                  <c:v>Asia</c:v>
                </c:pt>
                <c:pt idx="2">
                  <c:v>USA &amp; Canada</c:v>
                </c:pt>
                <c:pt idx="3">
                  <c:v>Latin America &amp; the Caribbean</c:v>
                </c:pt>
                <c:pt idx="4">
                  <c:v>Europe</c:v>
                </c:pt>
                <c:pt idx="5">
                  <c:v>Oceania</c:v>
                </c:pt>
              </c:strCache>
            </c:strRef>
          </c:cat>
          <c:val>
            <c:numRef>
              <c:f>'About the data_respondents'!$O$5:$O$10</c:f>
              <c:numCache>
                <c:formatCode>0\%</c:formatCode>
                <c:ptCount val="6"/>
                <c:pt idx="0">
                  <c:v>10.256410256410255</c:v>
                </c:pt>
                <c:pt idx="1">
                  <c:v>26.923076923076923</c:v>
                </c:pt>
                <c:pt idx="2">
                  <c:v>6.4102564102564097</c:v>
                </c:pt>
                <c:pt idx="3">
                  <c:v>20.94017094017094</c:v>
                </c:pt>
                <c:pt idx="4">
                  <c:v>31.623931623931622</c:v>
                </c:pt>
                <c:pt idx="5">
                  <c:v>3.8461538461538463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B-EB48-8EEA-7E1DC6B96E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9869728"/>
        <c:axId val="1499644288"/>
      </c:barChart>
      <c:catAx>
        <c:axId val="1499869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499644288"/>
        <c:crosses val="autoZero"/>
        <c:auto val="1"/>
        <c:lblAlgn val="ctr"/>
        <c:lblOffset val="100"/>
        <c:noMultiLvlLbl val="0"/>
      </c:catAx>
      <c:valAx>
        <c:axId val="149964428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149986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 context change in</a:t>
            </a:r>
            <a:r>
              <a:rPr lang="en-GB" baseline="0"/>
              <a:t> </a:t>
            </a:r>
            <a:r>
              <a:rPr lang="en-GB"/>
              <a:t>2021-2022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6141-89EC-A643ED7404D7}"/>
              </c:ext>
            </c:extLst>
          </c:dPt>
          <c:dPt>
            <c:idx val="1"/>
            <c:invertIfNegative val="0"/>
            <c:bubble3D val="0"/>
            <c:spPr>
              <a:solidFill>
                <a:srgbClr val="76D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1D-6141-89EC-A643ED7404D7}"/>
              </c:ext>
            </c:extLst>
          </c:dPt>
          <c:dPt>
            <c:idx val="2"/>
            <c:invertIfNegative val="0"/>
            <c:bubble3D val="0"/>
            <c:spPr>
              <a:solidFill>
                <a:srgbClr val="FF7E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1D-6141-89EC-A643ED7404D7}"/>
              </c:ext>
            </c:extLst>
          </c:dPt>
          <c:dPt>
            <c:idx val="3"/>
            <c:invertIfNegative val="0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1D-6141-89EC-A643ED7404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outlook'!$C$8:$F$8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outlook'!$C$9:$F$9</c:f>
              <c:numCache>
                <c:formatCode>0%</c:formatCode>
                <c:ptCount val="4"/>
                <c:pt idx="0">
                  <c:v>0.26729999999999998</c:v>
                </c:pt>
                <c:pt idx="1">
                  <c:v>8.9099999999999999E-2</c:v>
                </c:pt>
                <c:pt idx="2">
                  <c:v>0.3175</c:v>
                </c:pt>
                <c:pt idx="3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1D-6141-89EC-A643ED74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1785887"/>
        <c:axId val="211810223"/>
      </c:barChart>
      <c:valAx>
        <c:axId val="211810223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11785887"/>
        <c:crosses val="autoZero"/>
        <c:crossBetween val="between"/>
      </c:valAx>
      <c:catAx>
        <c:axId val="21178588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2118102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 context change in 2021-2022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'Looking back_political outlook'!$C$8</c:f>
              <c:strCache>
                <c:ptCount val="1"/>
                <c:pt idx="0">
                  <c:v>No change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outlook'!$B$42:$B$46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back_political outlook'!$C$42:$C$46</c:f>
              <c:numCache>
                <c:formatCode>0%</c:formatCode>
                <c:ptCount val="5"/>
                <c:pt idx="0">
                  <c:v>0.17599999999999999</c:v>
                </c:pt>
                <c:pt idx="1">
                  <c:v>0.311</c:v>
                </c:pt>
                <c:pt idx="2">
                  <c:v>0.30599999999999999</c:v>
                </c:pt>
                <c:pt idx="3">
                  <c:v>0.152</c:v>
                </c:pt>
                <c:pt idx="4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9-E54F-A708-AD7009BB67AC}"/>
            </c:ext>
          </c:extLst>
        </c:ser>
        <c:ser>
          <c:idx val="1"/>
          <c:order val="1"/>
          <c:tx>
            <c:strRef>
              <c:f>'Looking back_political outlook'!$D$8</c:f>
              <c:strCache>
                <c:ptCount val="1"/>
                <c:pt idx="0">
                  <c:v>Yes, it has improved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outlook'!$B$42:$B$46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back_political outlook'!$D$42:$D$46</c:f>
              <c:numCache>
                <c:formatCode>0%</c:formatCode>
                <c:ptCount val="5"/>
                <c:pt idx="0">
                  <c:v>0.23499999999999999</c:v>
                </c:pt>
                <c:pt idx="1">
                  <c:v>0.115</c:v>
                </c:pt>
                <c:pt idx="2">
                  <c:v>8.2000000000000003E-2</c:v>
                </c:pt>
                <c:pt idx="3">
                  <c:v>0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9-E54F-A708-AD7009BB67AC}"/>
            </c:ext>
          </c:extLst>
        </c:ser>
        <c:ser>
          <c:idx val="2"/>
          <c:order val="2"/>
          <c:tx>
            <c:strRef>
              <c:f>'Looking back_political outlook'!$E$8</c:f>
              <c:strCache>
                <c:ptCount val="1"/>
                <c:pt idx="0">
                  <c:v>Yes, it has worsened</c:v>
                </c:pt>
              </c:strCache>
            </c:strRef>
          </c:tx>
          <c:spPr>
            <a:solidFill>
              <a:srgbClr val="FF7E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outlook'!$B$42:$B$46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back_political outlook'!$E$42:$E$46</c:f>
              <c:numCache>
                <c:formatCode>0%</c:formatCode>
                <c:ptCount val="5"/>
                <c:pt idx="0">
                  <c:v>0.17599999999999999</c:v>
                </c:pt>
                <c:pt idx="1">
                  <c:v>0.36099999999999999</c:v>
                </c:pt>
                <c:pt idx="2">
                  <c:v>0.247</c:v>
                </c:pt>
                <c:pt idx="3">
                  <c:v>0.66700000000000004</c:v>
                </c:pt>
                <c:pt idx="4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9-E54F-A708-AD7009BB67AC}"/>
            </c:ext>
          </c:extLst>
        </c:ser>
        <c:ser>
          <c:idx val="3"/>
          <c:order val="3"/>
          <c:tx>
            <c:strRef>
              <c:f>'Looking back_political outlook'!$F$8</c:f>
              <c:strCache>
                <c:ptCount val="1"/>
                <c:pt idx="0">
                  <c:v>Yes, there have been both positive and negative changes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outlook'!$B$42:$B$46</c:f>
              <c:strCache>
                <c:ptCount val="5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 &amp; the Caribbean</c:v>
                </c:pt>
                <c:pt idx="4">
                  <c:v>USA &amp; Canada</c:v>
                </c:pt>
              </c:strCache>
            </c:strRef>
          </c:cat>
          <c:val>
            <c:numRef>
              <c:f>'Looking back_political outlook'!$F$42:$F$46</c:f>
              <c:numCache>
                <c:formatCode>0%</c:formatCode>
                <c:ptCount val="5"/>
                <c:pt idx="0">
                  <c:v>0.41199999999999998</c:v>
                </c:pt>
                <c:pt idx="1">
                  <c:v>0.21299999999999999</c:v>
                </c:pt>
                <c:pt idx="2">
                  <c:v>0.36499999999999999</c:v>
                </c:pt>
                <c:pt idx="3">
                  <c:v>0.182</c:v>
                </c:pt>
                <c:pt idx="4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9-E54F-A708-AD7009BB67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88365504"/>
        <c:axId val="1288367152"/>
      </c:barChart>
      <c:catAx>
        <c:axId val="12883655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288367152"/>
        <c:crosses val="autoZero"/>
        <c:auto val="1"/>
        <c:lblAlgn val="ctr"/>
        <c:lblOffset val="100"/>
        <c:noMultiLvlLbl val="0"/>
      </c:catAx>
      <c:valAx>
        <c:axId val="1288367152"/>
        <c:scaling>
          <c:orientation val="minMax"/>
          <c:max val="1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28836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 context change in 2021-2022 by date founded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'Looking back_political outlook'!$B$74</c:f>
              <c:strCache>
                <c:ptCount val="1"/>
                <c:pt idx="0">
                  <c:v>Pre-2000</c:v>
                </c:pt>
              </c:strCache>
            </c:strRef>
          </c:tx>
          <c:spPr>
            <a:solidFill>
              <a:srgbClr val="FFD5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outlook'!$C$73:$F$73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outlook'!$C$74:$F$74</c:f>
              <c:numCache>
                <c:formatCode>0\%</c:formatCode>
                <c:ptCount val="4"/>
                <c:pt idx="0">
                  <c:v>32</c:v>
                </c:pt>
                <c:pt idx="1">
                  <c:v>6.2</c:v>
                </c:pt>
                <c:pt idx="2">
                  <c:v>26.6</c:v>
                </c:pt>
                <c:pt idx="3">
                  <c:v>35.199999999999996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FE49-949F-22BE9B05B4A8}"/>
            </c:ext>
          </c:extLst>
        </c:ser>
        <c:ser>
          <c:idx val="1"/>
          <c:order val="1"/>
          <c:tx>
            <c:strRef>
              <c:f>'Looking back_political outlook'!$B$75</c:f>
              <c:strCache>
                <c:ptCount val="1"/>
                <c:pt idx="0">
                  <c:v>Post-2000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outlook'!$C$73:$F$73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outlook'!$C$75:$F$75</c:f>
              <c:numCache>
                <c:formatCode>0\%</c:formatCode>
                <c:ptCount val="4"/>
                <c:pt idx="0">
                  <c:v>17.8</c:v>
                </c:pt>
                <c:pt idx="1">
                  <c:v>11.1</c:v>
                </c:pt>
                <c:pt idx="2">
                  <c:v>42.199999999999996</c:v>
                </c:pt>
                <c:pt idx="3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0-FE49-949F-22BE9B05B4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76595248"/>
        <c:axId val="576596896"/>
      </c:barChart>
      <c:catAx>
        <c:axId val="576595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76596896"/>
        <c:crosses val="autoZero"/>
        <c:auto val="1"/>
        <c:lblAlgn val="ctr"/>
        <c:lblOffset val="100"/>
        <c:noMultiLvlLbl val="0"/>
      </c:catAx>
      <c:valAx>
        <c:axId val="57659689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5765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 context change in 2021-2022 by gender of leader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'Looking back_political outlook'!$B$135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outlook'!$C$8:$F$8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outlook'!$C$135:$F$135</c:f>
              <c:numCache>
                <c:formatCode>0%</c:formatCode>
                <c:ptCount val="4"/>
                <c:pt idx="0">
                  <c:v>0.20399999999999999</c:v>
                </c:pt>
                <c:pt idx="1">
                  <c:v>5.6000000000000001E-2</c:v>
                </c:pt>
                <c:pt idx="2">
                  <c:v>0.46300000000000002</c:v>
                </c:pt>
                <c:pt idx="3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C-404F-95CE-C8DCDED38B32}"/>
            </c:ext>
          </c:extLst>
        </c:ser>
        <c:ser>
          <c:idx val="1"/>
          <c:order val="1"/>
          <c:tx>
            <c:strRef>
              <c:f>'Looking back_political outlook'!$B$136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outlook'!$C$8:$F$8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outlook'!$C$136:$F$136</c:f>
              <c:numCache>
                <c:formatCode>0%</c:formatCode>
                <c:ptCount val="4"/>
                <c:pt idx="0">
                  <c:v>0.30199999999999999</c:v>
                </c:pt>
                <c:pt idx="1">
                  <c:v>9.9000000000000005E-2</c:v>
                </c:pt>
                <c:pt idx="2">
                  <c:v>0.23499999999999999</c:v>
                </c:pt>
                <c:pt idx="3">
                  <c:v>0.36399999999999999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C-404F-95CE-C8DCDED38B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02085247"/>
        <c:axId val="402086895"/>
      </c:barChart>
      <c:catAx>
        <c:axId val="4020852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402086895"/>
        <c:crosses val="autoZero"/>
        <c:auto val="1"/>
        <c:lblAlgn val="ctr"/>
        <c:lblOffset val="100"/>
        <c:noMultiLvlLbl val="0"/>
      </c:catAx>
      <c:valAx>
        <c:axId val="40208689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0208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Political</a:t>
            </a:r>
            <a:r>
              <a:rPr lang="en-GB" baseline="0"/>
              <a:t> context change in 2021-2022 by date founded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'Looking back_political outlook'!$B$107</c:f>
              <c:strCache>
                <c:ptCount val="1"/>
                <c:pt idx="0">
                  <c:v>Under $500K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outlook'!$C$106:$F$106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outlook'!$C$107:$F$107</c:f>
              <c:numCache>
                <c:formatCode>0\%</c:formatCode>
                <c:ptCount val="4"/>
                <c:pt idx="0">
                  <c:v>34.300000000000004</c:v>
                </c:pt>
                <c:pt idx="1">
                  <c:v>2.9000000000000004</c:v>
                </c:pt>
                <c:pt idx="2">
                  <c:v>40</c:v>
                </c:pt>
                <c:pt idx="3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8-FB4F-B286-C0CB8B0201DA}"/>
            </c:ext>
          </c:extLst>
        </c:ser>
        <c:ser>
          <c:idx val="1"/>
          <c:order val="1"/>
          <c:tx>
            <c:strRef>
              <c:f>'Looking back_political outlook'!$B$108</c:f>
              <c:strCache>
                <c:ptCount val="1"/>
                <c:pt idx="0">
                  <c:v>Over $500K</c:v>
                </c:pt>
              </c:strCache>
            </c:strRef>
          </c:tx>
          <c:spPr>
            <a:solidFill>
              <a:srgbClr val="00B0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back_political outlook'!$C$106:$F$106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back_political outlook'!$C$108:$F$108</c:f>
              <c:numCache>
                <c:formatCode>0\%</c:formatCode>
                <c:ptCount val="4"/>
                <c:pt idx="0">
                  <c:v>23.7</c:v>
                </c:pt>
                <c:pt idx="1">
                  <c:v>8.5</c:v>
                </c:pt>
                <c:pt idx="2">
                  <c:v>28.799999999999997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8-FB4F-B286-C0CB8B0201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75817056"/>
        <c:axId val="575818704"/>
      </c:barChart>
      <c:catAx>
        <c:axId val="575817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575818704"/>
        <c:crosses val="autoZero"/>
        <c:auto val="1"/>
        <c:lblAlgn val="ctr"/>
        <c:lblOffset val="100"/>
        <c:noMultiLvlLbl val="0"/>
      </c:catAx>
      <c:valAx>
        <c:axId val="57581870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%" sourceLinked="1"/>
        <c:majorTickMark val="none"/>
        <c:minorTickMark val="none"/>
        <c:tickLblPos val="nextTo"/>
        <c:crossAx val="57581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GB"/>
              <a:t>Funding context</a:t>
            </a:r>
            <a:r>
              <a:rPr lang="en-GB" baseline="0"/>
              <a:t> change in 2021-2022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B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DE-3B40-8016-D22D6129C0AF}"/>
              </c:ext>
            </c:extLst>
          </c:dPt>
          <c:dPt>
            <c:idx val="1"/>
            <c:invertIfNegative val="0"/>
            <c:bubble3D val="0"/>
            <c:spPr>
              <a:solidFill>
                <a:srgbClr val="76D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DE-3B40-8016-D22D6129C0AF}"/>
              </c:ext>
            </c:extLst>
          </c:dPt>
          <c:dPt>
            <c:idx val="2"/>
            <c:invertIfNegative val="0"/>
            <c:bubble3D val="0"/>
            <c:spPr>
              <a:solidFill>
                <a:srgbClr val="FF7E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DE-3B40-8016-D22D6129C0AF}"/>
              </c:ext>
            </c:extLst>
          </c:dPt>
          <c:dPt>
            <c:idx val="3"/>
            <c:invertIfNegative val="0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DE-3B40-8016-D22D6129C0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L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'Looking back_funding outlook'!$C$6:$F$6</c:f>
              <c:strCache>
                <c:ptCount val="4"/>
                <c:pt idx="0">
                  <c:v>No change</c:v>
                </c:pt>
                <c:pt idx="1">
                  <c:v>Yes, it has improved</c:v>
                </c:pt>
                <c:pt idx="2">
                  <c:v>Yes, it has worsened</c:v>
                </c:pt>
                <c:pt idx="3">
                  <c:v>Yes, there have been both positive and negative changes</c:v>
                </c:pt>
              </c:strCache>
            </c:strRef>
          </c:cat>
          <c:val>
            <c:numRef>
              <c:f>'Looking back_funding outlook'!$C$7:$F$7</c:f>
              <c:numCache>
                <c:formatCode>0%</c:formatCode>
                <c:ptCount val="4"/>
                <c:pt idx="0">
                  <c:v>0.33200000000000002</c:v>
                </c:pt>
                <c:pt idx="1">
                  <c:v>0.13919999999999999</c:v>
                </c:pt>
                <c:pt idx="2">
                  <c:v>0.25280000000000002</c:v>
                </c:pt>
                <c:pt idx="3">
                  <c:v>0.27779999999999999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E-3B40-8016-D22D6129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0802880"/>
        <c:axId val="141956255"/>
      </c:barChart>
      <c:valAx>
        <c:axId val="14195625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070802880"/>
        <c:crosses val="autoZero"/>
        <c:crossBetween val="between"/>
      </c:valAx>
      <c:catAx>
        <c:axId val="1070802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LK"/>
          </a:p>
        </c:txPr>
        <c:crossAx val="141956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L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L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Key challenges 2021-2022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Georgia" panose="02040502050405020303" pitchFamily="18" charset="0"/>
              <a:ea typeface="Georgia" panose="02040502050405020303" pitchFamily="18" charset="0"/>
              <a:cs typeface="Georgia" panose="02040502050405020303" pitchFamily="18" charset="0"/>
            </a:defRPr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Georgia" panose="02040502050405020303" pitchFamily="18" charset="0"/>
            </a:rPr>
            <a:t>Key challenges 2021-2022</a:t>
          </a:r>
        </a:p>
      </cx:txPr>
    </cx:title>
    <cx:plotArea>
      <cx:plotAreaRegion>
        <cx:series layoutId="treemap" uniqueId="{9A320F99-4C43-AA4D-9224-F3C5D2BA4D93}">
          <cx:dataPt idx="0">
            <cx:spPr>
              <a:solidFill>
                <a:srgbClr val="FF7E79"/>
              </a:solidFill>
            </cx:spPr>
          </cx:dataPt>
          <cx:dataPt idx="1">
            <cx:spPr>
              <a:solidFill>
                <a:srgbClr val="76D6FF"/>
              </a:solidFill>
            </cx:spPr>
          </cx:dataPt>
          <cx:dataPt idx="2">
            <cx:spPr>
              <a:solidFill>
                <a:srgbClr val="00B0B3"/>
              </a:solidFill>
            </cx:spPr>
          </cx:dataPt>
          <cx:dataPt idx="3">
            <cx:spPr>
              <a:solidFill>
                <a:srgbClr val="FF7E79"/>
              </a:solidFill>
            </cx:spPr>
          </cx:dataPt>
          <cx:dataPt idx="4">
            <cx:spPr>
              <a:solidFill>
                <a:srgbClr val="00B0B3"/>
              </a:solidFill>
            </cx:spPr>
          </cx:dataPt>
          <cx:dataPt idx="5">
            <cx:spPr>
              <a:solidFill>
                <a:srgbClr val="ED7D31"/>
              </a:solidFill>
            </cx:spPr>
          </cx:dataPt>
          <cx:dataPt idx="6">
            <cx:spPr>
              <a:solidFill>
                <a:srgbClr val="C4C5FF"/>
              </a:solidFill>
            </cx:spPr>
          </cx:dataPt>
          <cx:dataPt idx="7">
            <cx:spPr>
              <a:solidFill>
                <a:srgbClr val="C4C5FF"/>
              </a:solidFill>
            </cx:spPr>
          </cx:dataPt>
          <cx:dataPt idx="8">
            <cx:spPr>
              <a:solidFill>
                <a:srgbClr val="C4C5FF"/>
              </a:solidFill>
            </cx:spPr>
          </cx:dataPt>
          <cx:dataPt idx="9">
            <cx:spPr>
              <a:solidFill>
                <a:srgbClr val="FF7E79"/>
              </a:solidFill>
            </cx:spPr>
          </cx:dataPt>
          <cx:dataPt idx="11">
            <cx:spPr>
              <a:solidFill>
                <a:srgbClr val="00B0B3"/>
              </a:solidFill>
            </cx:spPr>
          </cx:dataPt>
          <cx:dataPt idx="12">
            <cx:spPr>
              <a:solidFill>
                <a:srgbClr val="C4C5FF"/>
              </a:solidFill>
            </cx:spPr>
          </cx:dataPt>
          <cx:dataPt idx="14">
            <cx:spPr>
              <a:solidFill>
                <a:srgbClr val="FF7E79"/>
              </a:solidFill>
            </cx:spPr>
          </cx:dataPt>
          <cx:dataPt idx="16">
            <cx:spPr>
              <a:solidFill>
                <a:srgbClr val="C4C5FF"/>
              </a:solidFill>
            </cx:spPr>
          </cx:dataPt>
          <cx:dataPt idx="17">
            <cx:spPr>
              <a:solidFill>
                <a:srgbClr val="00B0B3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000" b="0" i="0">
                    <a:solidFill>
                      <a:srgbClr val="FFFFFF"/>
                    </a:solidFill>
                    <a:latin typeface="Georgia" panose="02040502050405020303" pitchFamily="18" charset="0"/>
                    <a:ea typeface="Georgia" panose="02040502050405020303" pitchFamily="18" charset="0"/>
                    <a:cs typeface="Georgia" panose="02040502050405020303" pitchFamily="18" charset="0"/>
                  </a:defRPr>
                </a:pPr>
                <a:endParaRPr lang="en-GB" sz="1000">
                  <a:latin typeface="Georgia" panose="02040502050405020303" pitchFamily="18" charset="0"/>
                </a:endParaRPr>
              </a:p>
            </cx:txPr>
            <cx:visibility seriesName="0" categoryName="1" value="1"/>
          </cx:dataLabels>
          <cx:dataId val="0"/>
          <cx:layoutPr>
            <cx:parentLabelLayout val="banner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txData>
          <cx:v>Percentage of think tanks that identified each policy issue as key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>
              <a:latin typeface="Georgia" panose="02040502050405020303" pitchFamily="18" charset="0"/>
              <a:ea typeface="Georgia" panose="02040502050405020303" pitchFamily="18" charset="0"/>
              <a:cs typeface="Georgia" panose="02040502050405020303" pitchFamily="18" charset="0"/>
            </a:defRPr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Georgia" panose="02040502050405020303" pitchFamily="18" charset="0"/>
              <a:ea typeface="Calibri" panose="020F0502020204030204" pitchFamily="34" charset="0"/>
              <a:cs typeface="Calibri" panose="020F0502020204030204" pitchFamily="34" charset="0"/>
            </a:rPr>
            <a:t>Percentage of think tanks that identified each policy issue as key</a:t>
          </a:r>
        </a:p>
      </cx:txPr>
    </cx:title>
    <cx:plotArea>
      <cx:plotAreaRegion>
        <cx:series layoutId="treemap" uniqueId="{9D421324-D539-394B-95FC-42770A962D83}">
          <cx:dataPt idx="1">
            <cx:spPr>
              <a:solidFill>
                <a:srgbClr val="00B0B3"/>
              </a:solidFill>
            </cx:spPr>
          </cx:dataPt>
          <cx:dataPt idx="5">
            <cx:spPr>
              <a:solidFill>
                <a:srgbClr val="FF7E79"/>
              </a:solidFill>
            </cx:spPr>
          </cx:dataPt>
          <cx:dataPt idx="7">
            <cx:spPr>
              <a:solidFill>
                <a:srgbClr val="92D050"/>
              </a:solidFill>
            </cx:spPr>
          </cx:dataPt>
          <cx:dataPt idx="10">
            <cx:spPr>
              <a:solidFill>
                <a:srgbClr val="76D6FF"/>
              </a:solidFill>
            </cx:spPr>
          </cx:dataPt>
          <cx:dataPt idx="15">
            <cx:spPr>
              <a:solidFill>
                <a:srgbClr val="C4C5FF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FFFFFF"/>
                    </a:solidFill>
                    <a:latin typeface="Georgia" panose="02040502050405020303" pitchFamily="18" charset="0"/>
                    <a:ea typeface="Georgia" panose="02040502050405020303" pitchFamily="18" charset="0"/>
                    <a:cs typeface="Georgia" panose="02040502050405020303" pitchFamily="18" charset="0"/>
                  </a:defRPr>
                </a:pPr>
                <a:endParaRPr lang="en-GB">
                  <a:latin typeface="Georgia" panose="02040502050405020303" pitchFamily="18" charset="0"/>
                </a:endParaRPr>
              </a:p>
            </cx:txPr>
            <cx:visibility seriesName="0" categoryName="1" value="1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784412</xdr:colOff>
      <xdr:row>13</xdr:row>
      <xdr:rowOff>85164</xdr:rowOff>
    </xdr:from>
    <xdr:to>
      <xdr:col>5</xdr:col>
      <xdr:colOff>429559</xdr:colOff>
      <xdr:row>31</xdr:row>
      <xdr:rowOff>130736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A6C982-F11B-F581-F6DA-DDCC60C6D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804955</xdr:colOff>
      <xdr:row>12</xdr:row>
      <xdr:rowOff>178547</xdr:rowOff>
    </xdr:from>
    <xdr:to>
      <xdr:col>10</xdr:col>
      <xdr:colOff>18675</xdr:colOff>
      <xdr:row>31</xdr:row>
      <xdr:rowOff>168088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4FFD4-6F44-40B8-4DD1-C57C8AEC4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804955</xdr:colOff>
      <xdr:row>12</xdr:row>
      <xdr:rowOff>66487</xdr:rowOff>
    </xdr:from>
    <xdr:to>
      <xdr:col>16</xdr:col>
      <xdr:colOff>149412</xdr:colOff>
      <xdr:row>32</xdr:row>
      <xdr:rowOff>37352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C93264-E528-BD4E-0314-63A038D08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18403</xdr:colOff>
      <xdr:row>11</xdr:row>
      <xdr:rowOff>0</xdr:rowOff>
    </xdr:from>
    <xdr:to>
      <xdr:col>6</xdr:col>
      <xdr:colOff>18406</xdr:colOff>
      <xdr:row>34</xdr:row>
      <xdr:rowOff>165652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B15E9C-EEB1-BD43-AA1B-875E0440F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662609</xdr:colOff>
      <xdr:row>48</xdr:row>
      <xdr:rowOff>7440</xdr:rowOff>
    </xdr:from>
    <xdr:to>
      <xdr:col>6</xdr:col>
      <xdr:colOff>0</xdr:colOff>
      <xdr:row>66</xdr:row>
      <xdr:rowOff>177924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A433C5-6BBD-64D1-CBAC-49BB6C3A2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77</xdr:row>
      <xdr:rowOff>25400</xdr:rowOff>
    </xdr:from>
    <xdr:to>
      <xdr:col>6</xdr:col>
      <xdr:colOff>25400</xdr:colOff>
      <xdr:row>99</xdr:row>
      <xdr:rowOff>143387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76DD1E-EB3E-FDE3-AB99-449D21686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15679</xdr:colOff>
      <xdr:row>138</xdr:row>
      <xdr:rowOff>0</xdr:rowOff>
    </xdr:from>
    <xdr:to>
      <xdr:col>6</xdr:col>
      <xdr:colOff>22426</xdr:colOff>
      <xdr:row>161</xdr:row>
      <xdr:rowOff>121403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AA66322-5FD9-C249-94CF-380286818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28678</xdr:colOff>
      <xdr:row>110</xdr:row>
      <xdr:rowOff>11060</xdr:rowOff>
    </xdr:from>
    <xdr:to>
      <xdr:col>6</xdr:col>
      <xdr:colOff>0</xdr:colOff>
      <xdr:row>128</xdr:row>
      <xdr:rowOff>163871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D09C2C2-9F7F-7632-1E2B-C2F197E20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1732</xdr:colOff>
      <xdr:row>9</xdr:row>
      <xdr:rowOff>82550</xdr:rowOff>
    </xdr:from>
    <xdr:to>
      <xdr:col>6</xdr:col>
      <xdr:colOff>54263</xdr:colOff>
      <xdr:row>27</xdr:row>
      <xdr:rowOff>165099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3D2A5F-93E3-DDB8-8982-5BC2B6074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675615</xdr:colOff>
      <xdr:row>40</xdr:row>
      <xdr:rowOff>50965</xdr:rowOff>
    </xdr:from>
    <xdr:to>
      <xdr:col>6</xdr:col>
      <xdr:colOff>0</xdr:colOff>
      <xdr:row>63</xdr:row>
      <xdr:rowOff>68035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C0D8B1-81BA-5E37-E707-229E69390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73</xdr:row>
      <xdr:rowOff>25400</xdr:rowOff>
    </xdr:from>
    <xdr:to>
      <xdr:col>6</xdr:col>
      <xdr:colOff>25400</xdr:colOff>
      <xdr:row>90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4EBA28-0BE6-314D-C6EE-A97309650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30239</xdr:rowOff>
    </xdr:from>
    <xdr:to>
      <xdr:col>5</xdr:col>
      <xdr:colOff>0</xdr:colOff>
      <xdr:row>28</xdr:row>
      <xdr:rowOff>35983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5F4336-0A5E-F348-8B4F-033D0662D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669687</xdr:colOff>
      <xdr:row>41</xdr:row>
      <xdr:rowOff>0</xdr:rowOff>
    </xdr:from>
    <xdr:to>
      <xdr:col>5</xdr:col>
      <xdr:colOff>37910</xdr:colOff>
      <xdr:row>65</xdr:row>
      <xdr:rowOff>31879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BCF7A8-A0AE-FE44-BE08-D17C0643B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16934</xdr:rowOff>
    </xdr:from>
    <xdr:to>
      <xdr:col>5</xdr:col>
      <xdr:colOff>50800</xdr:colOff>
      <xdr:row>29</xdr:row>
      <xdr:rowOff>169335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DD1420-9F00-6A4E-ABFF-A3FDCBD70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42</xdr:row>
      <xdr:rowOff>0</xdr:rowOff>
    </xdr:from>
    <xdr:to>
      <xdr:col>5</xdr:col>
      <xdr:colOff>83279</xdr:colOff>
      <xdr:row>68</xdr:row>
      <xdr:rowOff>169334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DA37E1-4ACC-8B40-9E03-4F0B5C6CB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79</xdr:row>
      <xdr:rowOff>0</xdr:rowOff>
    </xdr:from>
    <xdr:to>
      <xdr:col>5</xdr:col>
      <xdr:colOff>41641</xdr:colOff>
      <xdr:row>99</xdr:row>
      <xdr:rowOff>166557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5F5B69F-0561-0448-8817-257655DF0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110</xdr:row>
      <xdr:rowOff>0</xdr:rowOff>
    </xdr:from>
    <xdr:to>
      <xdr:col>6</xdr:col>
      <xdr:colOff>143325</xdr:colOff>
      <xdr:row>135</xdr:row>
      <xdr:rowOff>110576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12C8CD0-4605-1044-B8E9-F12FF58EA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832303</xdr:colOff>
      <xdr:row>9</xdr:row>
      <xdr:rowOff>68488</xdr:rowOff>
    </xdr:from>
    <xdr:to>
      <xdr:col>5</xdr:col>
      <xdr:colOff>45357</xdr:colOff>
      <xdr:row>29</xdr:row>
      <xdr:rowOff>181427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323B6-B7EE-84BD-6863-D2980EF08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816429</xdr:colOff>
      <xdr:row>43</xdr:row>
      <xdr:rowOff>15118</xdr:rowOff>
    </xdr:from>
    <xdr:to>
      <xdr:col>5</xdr:col>
      <xdr:colOff>29483</xdr:colOff>
      <xdr:row>67</xdr:row>
      <xdr:rowOff>188989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AC0DBE-EC4C-024C-82C2-AC37C6804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820964</xdr:colOff>
      <xdr:row>79</xdr:row>
      <xdr:rowOff>178103</xdr:rowOff>
    </xdr:from>
    <xdr:to>
      <xdr:col>5</xdr:col>
      <xdr:colOff>0</xdr:colOff>
      <xdr:row>97</xdr:row>
      <xdr:rowOff>15120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0D589C-2AA4-44D1-C54A-25C76AF9F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805844</xdr:colOff>
      <xdr:row>110</xdr:row>
      <xdr:rowOff>57151</xdr:rowOff>
    </xdr:from>
    <xdr:to>
      <xdr:col>5</xdr:col>
      <xdr:colOff>15119</xdr:colOff>
      <xdr:row>129</xdr:row>
      <xdr:rowOff>30238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E19768-1C03-981B-B867-B45CC2C29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140</xdr:row>
      <xdr:rowOff>0</xdr:rowOff>
    </xdr:from>
    <xdr:to>
      <xdr:col>5</xdr:col>
      <xdr:colOff>40823</xdr:colOff>
      <xdr:row>158</xdr:row>
      <xdr:rowOff>169635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EDEAD1F-097E-7C41-B6AB-4ED338661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677332</xdr:colOff>
      <xdr:row>26</xdr:row>
      <xdr:rowOff>0</xdr:rowOff>
    </xdr:from>
    <xdr:to>
      <xdr:col>5</xdr:col>
      <xdr:colOff>1303866</xdr:colOff>
      <xdr:row>57</xdr:row>
      <xdr:rowOff>169333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49FD7F56-CF21-6D3E-93FD-530E047723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332" y="5181600"/>
              <a:ext cx="7471834" cy="60748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660400</xdr:colOff>
      <xdr:row>97</xdr:row>
      <xdr:rowOff>169334</xdr:rowOff>
    </xdr:from>
    <xdr:to>
      <xdr:col>4</xdr:col>
      <xdr:colOff>33867</xdr:colOff>
      <xdr:row>118</xdr:row>
      <xdr:rowOff>186266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CF2DE1-6476-D1D3-32B4-649B37191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626533</xdr:colOff>
      <xdr:row>130</xdr:row>
      <xdr:rowOff>169333</xdr:rowOff>
    </xdr:from>
    <xdr:to>
      <xdr:col>5</xdr:col>
      <xdr:colOff>16933</xdr:colOff>
      <xdr:row>148</xdr:row>
      <xdr:rowOff>67733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3EFD542-CED3-87C6-4DCE-418B09236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667131</xdr:colOff>
      <xdr:row>24</xdr:row>
      <xdr:rowOff>181471</xdr:rowOff>
    </xdr:from>
    <xdr:to>
      <xdr:col>4</xdr:col>
      <xdr:colOff>1361806</xdr:colOff>
      <xdr:row>50</xdr:row>
      <xdr:rowOff>45902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34256BE-B84D-3A2B-AB12-45AA059F28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7131" y="5032871"/>
              <a:ext cx="7006575" cy="48174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648939</xdr:colOff>
      <xdr:row>9</xdr:row>
      <xdr:rowOff>169437</xdr:rowOff>
    </xdr:from>
    <xdr:to>
      <xdr:col>5</xdr:col>
      <xdr:colOff>0</xdr:colOff>
      <xdr:row>30</xdr:row>
      <xdr:rowOff>46464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18658B-F0A2-8A22-659F-6B3EC83A5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a Baertl" id="{8A8A4AEF-3111-4CC4-B18F-AED9A0D08590}" userId="1aa9dd280f5003d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0" dT="2022-09-12T20:55:01.94" personId="{8A8A4AEF-3111-4CC4-B18F-AED9A0D08590}" id="{463190A5-4799-4D66-A3F0-55A1463351EF}">
    <text>Please check this. Data is not the same as in the report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5" dT="2022-09-12T21:10:47.00" personId="{8A8A4AEF-3111-4CC4-B18F-AED9A0D08590}" id="{82067107-7BCA-4D75-B2AB-70B6CFD26FB3}">
    <text>Stephanie. Plese add the charts ( with the same title than in the report)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083E-A847-DD43-8060-B7C670670455}">
  <dimension ref="B1:O11"/>
  <sheetViews>
    <sheetView tabSelected="1" zoomScale="82" workbookViewId="0">
      <selection activeCell="F5" sqref="F5"/>
    </sheetView>
  </sheetViews>
  <sheetFormatPr baseColWidth="10" defaultColWidth="11" defaultRowHeight="15" x14ac:dyDescent="0.2"/>
  <cols>
    <col min="2" max="2" width="26.6640625" style="9" customWidth="1"/>
    <col min="3" max="3" width="23.83203125" style="4" customWidth="1"/>
    <col min="4" max="6" width="10.83203125" style="4"/>
    <col min="7" max="7" width="29.83203125" style="8" customWidth="1"/>
    <col min="8" max="8" width="18.33203125" customWidth="1"/>
    <col min="13" max="13" width="28.33203125" customWidth="1"/>
    <col min="14" max="14" width="15.83203125" customWidth="1"/>
  </cols>
  <sheetData>
    <row r="1" spans="2:15" ht="15" customHeight="1" x14ac:dyDescent="0.2">
      <c r="B1" s="109" t="s">
        <v>120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2:15" ht="1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4" spans="2:15" ht="16" x14ac:dyDescent="0.2">
      <c r="B4" s="10" t="s">
        <v>58</v>
      </c>
      <c r="C4" s="11" t="s">
        <v>65</v>
      </c>
      <c r="D4" s="11" t="s">
        <v>66</v>
      </c>
      <c r="G4" s="10" t="s">
        <v>76</v>
      </c>
      <c r="H4" s="11" t="s">
        <v>65</v>
      </c>
      <c r="I4" s="11" t="s">
        <v>66</v>
      </c>
      <c r="M4" s="10" t="s">
        <v>57</v>
      </c>
      <c r="N4" s="11" t="s">
        <v>65</v>
      </c>
      <c r="O4" s="11" t="s">
        <v>66</v>
      </c>
    </row>
    <row r="5" spans="2:15" ht="32" customHeight="1" x14ac:dyDescent="0.2">
      <c r="B5" s="13" t="s">
        <v>59</v>
      </c>
      <c r="C5" s="6">
        <v>131</v>
      </c>
      <c r="D5" s="14">
        <f>(C5/C11)*100</f>
        <v>55.982905982905983</v>
      </c>
      <c r="G5" s="5" t="s">
        <v>67</v>
      </c>
      <c r="H5" s="6">
        <v>5</v>
      </c>
      <c r="I5" s="14">
        <f>(H5/H11)*100</f>
        <v>2.1367521367521367</v>
      </c>
      <c r="M5" s="5" t="s">
        <v>0</v>
      </c>
      <c r="N5" s="6">
        <v>24</v>
      </c>
      <c r="O5" s="14">
        <f>(N5/N11)*100</f>
        <v>10.256410256410255</v>
      </c>
    </row>
    <row r="6" spans="2:15" ht="16" x14ac:dyDescent="0.2">
      <c r="B6" s="5" t="s">
        <v>60</v>
      </c>
      <c r="C6" s="6">
        <v>42</v>
      </c>
      <c r="D6" s="14">
        <f>(C6/C11)*100</f>
        <v>17.948717948717949</v>
      </c>
      <c r="G6" s="5" t="s">
        <v>68</v>
      </c>
      <c r="H6" s="6">
        <v>162</v>
      </c>
      <c r="I6" s="14">
        <f>(H6/H11)*100</f>
        <v>69.230769230769226</v>
      </c>
      <c r="M6" s="5" t="s">
        <v>8</v>
      </c>
      <c r="N6" s="6">
        <v>63</v>
      </c>
      <c r="O6" s="14">
        <f>(N6/N11)*100</f>
        <v>26.923076923076923</v>
      </c>
    </row>
    <row r="7" spans="2:15" ht="16" x14ac:dyDescent="0.2">
      <c r="B7" s="5" t="s">
        <v>61</v>
      </c>
      <c r="C7" s="6">
        <v>22</v>
      </c>
      <c r="D7" s="14">
        <f>(C7/C11)*100</f>
        <v>9.4017094017094021</v>
      </c>
      <c r="G7" s="5" t="s">
        <v>69</v>
      </c>
      <c r="H7" s="6">
        <v>52</v>
      </c>
      <c r="I7" s="14">
        <f>(H7/H11)*100</f>
        <v>22.222222222222221</v>
      </c>
      <c r="M7" s="5" t="s">
        <v>1</v>
      </c>
      <c r="N7" s="6">
        <v>15</v>
      </c>
      <c r="O7" s="14">
        <f>(N7/N11)*100</f>
        <v>6.4102564102564097</v>
      </c>
    </row>
    <row r="8" spans="2:15" ht="16" x14ac:dyDescent="0.2">
      <c r="B8" s="5" t="s">
        <v>62</v>
      </c>
      <c r="C8" s="6">
        <v>5</v>
      </c>
      <c r="D8" s="14">
        <f>(C8/C11)*100</f>
        <v>2.1367521367521367</v>
      </c>
      <c r="G8" s="5" t="s">
        <v>258</v>
      </c>
      <c r="H8" s="6">
        <v>14</v>
      </c>
      <c r="I8" s="14">
        <f>(H8/H11)*100</f>
        <v>5.982905982905983</v>
      </c>
      <c r="M8" s="5" t="s">
        <v>84</v>
      </c>
      <c r="N8" s="6">
        <v>49</v>
      </c>
      <c r="O8" s="14">
        <f>(N8/N11)*100</f>
        <v>20.94017094017094</v>
      </c>
    </row>
    <row r="9" spans="2:15" ht="31" x14ac:dyDescent="0.2">
      <c r="B9" s="5" t="s">
        <v>64</v>
      </c>
      <c r="C9" s="6">
        <v>34</v>
      </c>
      <c r="D9" s="14">
        <f>(C9/C11)*100</f>
        <v>14.529914529914532</v>
      </c>
      <c r="G9" s="5" t="s">
        <v>63</v>
      </c>
      <c r="H9" s="6">
        <v>1</v>
      </c>
      <c r="I9" s="14">
        <f>(H9/H11)*100</f>
        <v>0.42735042735042739</v>
      </c>
      <c r="M9" s="5" t="s">
        <v>9</v>
      </c>
      <c r="N9" s="6">
        <v>74</v>
      </c>
      <c r="O9" s="14">
        <f>(N9/N11)*100</f>
        <v>31.623931623931622</v>
      </c>
    </row>
    <row r="10" spans="2:15" ht="16" x14ac:dyDescent="0.2">
      <c r="B10" s="5"/>
      <c r="C10" s="6"/>
      <c r="D10" s="14"/>
      <c r="G10" s="5"/>
      <c r="H10" s="6"/>
      <c r="I10" s="14"/>
      <c r="M10" s="5" t="s">
        <v>216</v>
      </c>
      <c r="N10" s="6">
        <v>9</v>
      </c>
      <c r="O10" s="14">
        <f>(N10/N11)*100</f>
        <v>3.8461538461538463</v>
      </c>
    </row>
    <row r="11" spans="2:15" ht="16" x14ac:dyDescent="0.2">
      <c r="B11" s="10" t="s">
        <v>2</v>
      </c>
      <c r="C11" s="6">
        <f>SUM(C5:C9)</f>
        <v>234</v>
      </c>
      <c r="D11" s="14">
        <f>SUM(D5:D9)</f>
        <v>100</v>
      </c>
      <c r="G11" s="5" t="s">
        <v>2</v>
      </c>
      <c r="H11" s="6">
        <f>SUM(H5:H9)</f>
        <v>234</v>
      </c>
      <c r="I11" s="14">
        <f>SUM(I5:I9)</f>
        <v>100</v>
      </c>
      <c r="M11" s="5" t="s">
        <v>2</v>
      </c>
      <c r="N11" s="6">
        <f>SUM(N5:N10)</f>
        <v>234</v>
      </c>
      <c r="O11" s="14">
        <f>SUM(O5:O10)</f>
        <v>100</v>
      </c>
    </row>
  </sheetData>
  <mergeCells count="1">
    <mergeCell ref="B1:O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1C11-3CA3-E24B-A8A2-FD3C228F3964}">
  <dimension ref="B1:J110"/>
  <sheetViews>
    <sheetView topLeftCell="A87" zoomScale="93" workbookViewId="0">
      <selection activeCell="B78" sqref="B78:E78"/>
    </sheetView>
  </sheetViews>
  <sheetFormatPr baseColWidth="10" defaultColWidth="11" defaultRowHeight="15" x14ac:dyDescent="0.2"/>
  <cols>
    <col min="2" max="2" width="28.1640625" customWidth="1"/>
    <col min="3" max="3" width="18.5" customWidth="1"/>
    <col min="5" max="5" width="28.1640625" customWidth="1"/>
  </cols>
  <sheetData>
    <row r="1" spans="2:10" ht="15" customHeight="1" x14ac:dyDescent="0.2">
      <c r="B1" s="109" t="s">
        <v>272</v>
      </c>
      <c r="C1" s="109"/>
      <c r="D1" s="109"/>
      <c r="E1" s="109"/>
      <c r="F1" s="46"/>
      <c r="G1" s="46"/>
      <c r="H1" s="46"/>
      <c r="I1" s="46"/>
      <c r="J1" s="46"/>
    </row>
    <row r="2" spans="2:10" ht="15" customHeight="1" x14ac:dyDescent="0.2">
      <c r="B2" s="109"/>
      <c r="C2" s="109"/>
      <c r="D2" s="109"/>
      <c r="E2" s="109"/>
      <c r="F2" s="46"/>
      <c r="G2" s="46"/>
      <c r="H2" s="46"/>
      <c r="I2" s="46"/>
      <c r="J2" s="46"/>
    </row>
    <row r="3" spans="2:10" ht="21" x14ac:dyDescent="0.2">
      <c r="B3" s="45"/>
      <c r="C3" s="45"/>
      <c r="D3" s="45"/>
      <c r="E3" s="45"/>
      <c r="F3" s="45"/>
      <c r="G3" s="45"/>
      <c r="H3" s="45"/>
      <c r="I3" s="45"/>
      <c r="J3" s="45"/>
    </row>
    <row r="4" spans="2:10" ht="21" x14ac:dyDescent="0.2">
      <c r="B4" s="115" t="s">
        <v>142</v>
      </c>
      <c r="C4" s="115"/>
      <c r="D4" s="115"/>
      <c r="E4" s="115"/>
      <c r="F4" s="45"/>
      <c r="G4" s="45"/>
      <c r="H4" s="45"/>
      <c r="I4" s="45"/>
      <c r="J4" s="45"/>
    </row>
    <row r="6" spans="2:10" ht="30" x14ac:dyDescent="0.2">
      <c r="B6" s="24" t="s">
        <v>122</v>
      </c>
      <c r="C6" s="23">
        <v>3140</v>
      </c>
    </row>
    <row r="7" spans="2:10" ht="30" x14ac:dyDescent="0.2">
      <c r="B7" s="24" t="s">
        <v>136</v>
      </c>
      <c r="C7" s="23">
        <v>517</v>
      </c>
    </row>
    <row r="8" spans="2:10" ht="30" x14ac:dyDescent="0.2">
      <c r="B8" s="53" t="s">
        <v>140</v>
      </c>
      <c r="C8" s="23">
        <v>448</v>
      </c>
    </row>
    <row r="9" spans="2:10" x14ac:dyDescent="0.2">
      <c r="B9" s="24" t="s">
        <v>137</v>
      </c>
      <c r="C9" s="23">
        <v>1066</v>
      </c>
    </row>
    <row r="10" spans="2:10" x14ac:dyDescent="0.2">
      <c r="B10" s="53" t="s">
        <v>138</v>
      </c>
      <c r="C10" s="23">
        <v>813</v>
      </c>
    </row>
    <row r="11" spans="2:10" x14ac:dyDescent="0.2">
      <c r="B11" s="53" t="s">
        <v>139</v>
      </c>
      <c r="C11" s="23">
        <v>212</v>
      </c>
    </row>
    <row r="12" spans="2:10" x14ac:dyDescent="0.2">
      <c r="B12" s="53" t="s">
        <v>141</v>
      </c>
      <c r="C12" s="23">
        <v>84</v>
      </c>
    </row>
    <row r="14" spans="2:10" ht="16" customHeight="1" x14ac:dyDescent="0.2">
      <c r="B14" s="115" t="s">
        <v>236</v>
      </c>
      <c r="C14" s="115"/>
      <c r="D14" s="115"/>
      <c r="E14" s="115"/>
    </row>
    <row r="16" spans="2:10" x14ac:dyDescent="0.2">
      <c r="B16" s="4" t="s">
        <v>123</v>
      </c>
      <c r="C16" s="54" t="s">
        <v>124</v>
      </c>
    </row>
    <row r="17" spans="2:7" x14ac:dyDescent="0.2">
      <c r="B17" s="4" t="s">
        <v>12</v>
      </c>
      <c r="C17" s="4">
        <v>453</v>
      </c>
    </row>
    <row r="18" spans="2:7" x14ac:dyDescent="0.2">
      <c r="B18" s="4" t="s">
        <v>43</v>
      </c>
      <c r="C18" s="4">
        <v>187</v>
      </c>
    </row>
    <row r="19" spans="2:7" x14ac:dyDescent="0.2">
      <c r="B19" s="4" t="s">
        <v>45</v>
      </c>
      <c r="C19" s="4">
        <v>184</v>
      </c>
    </row>
    <row r="20" spans="2:7" x14ac:dyDescent="0.2">
      <c r="B20" s="4" t="s">
        <v>256</v>
      </c>
      <c r="C20" s="4">
        <v>149</v>
      </c>
    </row>
    <row r="22" spans="2:7" ht="18" customHeight="1" x14ac:dyDescent="0.2">
      <c r="B22" s="115" t="s">
        <v>235</v>
      </c>
      <c r="C22" s="115"/>
      <c r="D22" s="115"/>
      <c r="E22" s="115"/>
    </row>
    <row r="24" spans="2:7" x14ac:dyDescent="0.2">
      <c r="B24" s="4" t="s">
        <v>126</v>
      </c>
      <c r="C24" s="54" t="s">
        <v>124</v>
      </c>
    </row>
    <row r="25" spans="2:7" x14ac:dyDescent="0.2">
      <c r="B25" s="4" t="s">
        <v>132</v>
      </c>
      <c r="C25" s="4">
        <v>152</v>
      </c>
      <c r="F25" s="50"/>
      <c r="G25" s="51"/>
    </row>
    <row r="26" spans="2:7" x14ac:dyDescent="0.2">
      <c r="B26" s="4" t="s">
        <v>133</v>
      </c>
      <c r="C26" s="4">
        <v>113</v>
      </c>
    </row>
    <row r="27" spans="2:7" x14ac:dyDescent="0.2">
      <c r="B27" s="4" t="s">
        <v>134</v>
      </c>
      <c r="C27" s="4">
        <v>80</v>
      </c>
    </row>
    <row r="29" spans="2:7" ht="18" x14ac:dyDescent="0.2">
      <c r="B29" s="115" t="s">
        <v>158</v>
      </c>
      <c r="C29" s="115"/>
      <c r="D29" s="115"/>
      <c r="E29" s="115"/>
    </row>
    <row r="31" spans="2:7" ht="30" x14ac:dyDescent="0.2">
      <c r="B31" s="24" t="s">
        <v>143</v>
      </c>
      <c r="C31" s="38">
        <v>25.175999999999998</v>
      </c>
    </row>
    <row r="32" spans="2:7" ht="30" x14ac:dyDescent="0.2">
      <c r="B32" s="24" t="s">
        <v>144</v>
      </c>
      <c r="C32" s="38">
        <v>28.499999999999996</v>
      </c>
    </row>
    <row r="33" spans="2:5" ht="45" x14ac:dyDescent="0.2">
      <c r="B33" s="24" t="s">
        <v>145</v>
      </c>
      <c r="C33" s="38">
        <v>34</v>
      </c>
    </row>
    <row r="34" spans="2:5" ht="30" x14ac:dyDescent="0.2">
      <c r="B34" s="53" t="s">
        <v>146</v>
      </c>
      <c r="C34" s="38">
        <v>26.6</v>
      </c>
    </row>
    <row r="35" spans="2:5" ht="30" x14ac:dyDescent="0.2">
      <c r="B35" s="53" t="s">
        <v>147</v>
      </c>
      <c r="C35" s="38">
        <v>16.900000000000002</v>
      </c>
    </row>
    <row r="36" spans="2:5" ht="30" x14ac:dyDescent="0.2">
      <c r="B36" s="53" t="s">
        <v>148</v>
      </c>
      <c r="C36" s="38">
        <v>23.599999999999998</v>
      </c>
    </row>
    <row r="37" spans="2:5" ht="30" x14ac:dyDescent="0.2">
      <c r="B37" s="53" t="s">
        <v>149</v>
      </c>
      <c r="C37" s="38">
        <v>22.6</v>
      </c>
    </row>
    <row r="38" spans="2:5" x14ac:dyDescent="0.2">
      <c r="B38" s="53"/>
      <c r="C38" s="49"/>
    </row>
    <row r="39" spans="2:5" ht="18" x14ac:dyDescent="0.2">
      <c r="B39" s="115" t="s">
        <v>172</v>
      </c>
      <c r="C39" s="115"/>
      <c r="D39" s="115"/>
      <c r="E39" s="115"/>
    </row>
    <row r="40" spans="2:5" x14ac:dyDescent="0.2">
      <c r="B40" s="53"/>
      <c r="C40" s="49"/>
    </row>
    <row r="41" spans="2:5" x14ac:dyDescent="0.2">
      <c r="B41" s="4" t="s">
        <v>173</v>
      </c>
      <c r="C41" s="26">
        <v>5.3829078801331851E-2</v>
      </c>
    </row>
    <row r="42" spans="2:5" x14ac:dyDescent="0.2">
      <c r="B42" s="4" t="s">
        <v>174</v>
      </c>
      <c r="C42" s="26">
        <v>0.53829078801331853</v>
      </c>
    </row>
    <row r="43" spans="2:5" ht="30" x14ac:dyDescent="0.2">
      <c r="B43" s="69" t="s">
        <v>175</v>
      </c>
      <c r="C43" s="26">
        <v>0.15038845726970032</v>
      </c>
    </row>
    <row r="44" spans="2:5" x14ac:dyDescent="0.2">
      <c r="B44" s="4" t="s">
        <v>21</v>
      </c>
      <c r="C44" s="26">
        <v>0.25749167591564925</v>
      </c>
    </row>
    <row r="45" spans="2:5" x14ac:dyDescent="0.2">
      <c r="B45" s="53"/>
      <c r="C45" s="49"/>
    </row>
    <row r="46" spans="2:5" ht="18" x14ac:dyDescent="0.2">
      <c r="B46" s="115" t="s">
        <v>157</v>
      </c>
      <c r="C46" s="115"/>
      <c r="D46" s="115"/>
      <c r="E46" s="115"/>
    </row>
    <row r="47" spans="2:5" ht="18" x14ac:dyDescent="0.2">
      <c r="B47" s="52"/>
      <c r="C47" s="52"/>
      <c r="D47" s="52"/>
      <c r="E47" s="52"/>
    </row>
    <row r="48" spans="2:5" x14ac:dyDescent="0.2">
      <c r="B48" s="24" t="s">
        <v>150</v>
      </c>
      <c r="C48" s="23">
        <v>31</v>
      </c>
    </row>
    <row r="49" spans="2:5" ht="30" x14ac:dyDescent="0.2">
      <c r="B49" s="24" t="s">
        <v>151</v>
      </c>
      <c r="C49" s="23">
        <v>38</v>
      </c>
    </row>
    <row r="50" spans="2:5" ht="30" x14ac:dyDescent="0.2">
      <c r="B50" s="24" t="s">
        <v>152</v>
      </c>
      <c r="C50" s="23">
        <v>30</v>
      </c>
    </row>
    <row r="51" spans="2:5" x14ac:dyDescent="0.2">
      <c r="B51" s="24" t="s">
        <v>153</v>
      </c>
      <c r="C51" s="23">
        <v>31</v>
      </c>
    </row>
    <row r="52" spans="2:5" x14ac:dyDescent="0.2">
      <c r="B52" s="24" t="s">
        <v>154</v>
      </c>
      <c r="C52" s="23">
        <v>30</v>
      </c>
    </row>
    <row r="53" spans="2:5" x14ac:dyDescent="0.2">
      <c r="B53" s="24" t="s">
        <v>155</v>
      </c>
      <c r="C53" s="23">
        <v>23</v>
      </c>
    </row>
    <row r="54" spans="2:5" x14ac:dyDescent="0.2">
      <c r="B54" s="24" t="s">
        <v>156</v>
      </c>
      <c r="C54" s="23">
        <v>29</v>
      </c>
    </row>
    <row r="56" spans="2:5" ht="18" x14ac:dyDescent="0.2">
      <c r="B56" s="115" t="s">
        <v>135</v>
      </c>
      <c r="C56" s="115"/>
      <c r="D56" s="115"/>
      <c r="E56" s="115"/>
    </row>
    <row r="58" spans="2:5" ht="30" x14ac:dyDescent="0.2">
      <c r="B58" s="24" t="s">
        <v>129</v>
      </c>
      <c r="C58" s="23">
        <v>20</v>
      </c>
    </row>
    <row r="59" spans="2:5" ht="30" x14ac:dyDescent="0.2">
      <c r="B59" s="24" t="s">
        <v>159</v>
      </c>
      <c r="C59" s="4">
        <v>37</v>
      </c>
    </row>
    <row r="60" spans="2:5" ht="30" x14ac:dyDescent="0.2">
      <c r="B60" s="24" t="s">
        <v>160</v>
      </c>
      <c r="C60" s="4">
        <v>20.5</v>
      </c>
    </row>
    <row r="61" spans="2:5" ht="30" x14ac:dyDescent="0.2">
      <c r="B61" s="24" t="s">
        <v>161</v>
      </c>
      <c r="C61" s="4">
        <v>29</v>
      </c>
    </row>
    <row r="62" spans="2:5" ht="30" x14ac:dyDescent="0.2">
      <c r="B62" s="24" t="s">
        <v>162</v>
      </c>
      <c r="C62" s="4">
        <v>15</v>
      </c>
    </row>
    <row r="63" spans="2:5" ht="30" x14ac:dyDescent="0.2">
      <c r="B63" s="24" t="s">
        <v>163</v>
      </c>
      <c r="C63" s="4">
        <v>18</v>
      </c>
    </row>
    <row r="64" spans="2:5" ht="30" x14ac:dyDescent="0.2">
      <c r="B64" s="24" t="s">
        <v>164</v>
      </c>
      <c r="C64" s="4">
        <v>9.5</v>
      </c>
    </row>
    <row r="66" spans="2:5" ht="18" x14ac:dyDescent="0.2">
      <c r="B66" s="115" t="s">
        <v>165</v>
      </c>
      <c r="C66" s="115"/>
      <c r="D66" s="115"/>
      <c r="E66" s="115"/>
    </row>
    <row r="68" spans="2:5" x14ac:dyDescent="0.2">
      <c r="B68" s="24" t="s">
        <v>128</v>
      </c>
      <c r="C68" s="23">
        <v>19</v>
      </c>
    </row>
    <row r="69" spans="2:5" x14ac:dyDescent="0.2">
      <c r="B69" s="24" t="s">
        <v>193</v>
      </c>
      <c r="C69" s="23">
        <v>104</v>
      </c>
    </row>
    <row r="70" spans="2:5" x14ac:dyDescent="0.2">
      <c r="B70" s="24" t="s">
        <v>131</v>
      </c>
      <c r="C70" s="49">
        <v>0.53</v>
      </c>
    </row>
    <row r="71" spans="2:5" ht="30" x14ac:dyDescent="0.2">
      <c r="B71" s="24" t="s">
        <v>166</v>
      </c>
      <c r="C71" s="4">
        <v>20</v>
      </c>
    </row>
    <row r="72" spans="2:5" ht="30" x14ac:dyDescent="0.2">
      <c r="B72" s="24" t="s">
        <v>167</v>
      </c>
      <c r="C72" s="4">
        <v>18</v>
      </c>
    </row>
    <row r="73" spans="2:5" x14ac:dyDescent="0.2">
      <c r="B73" s="24" t="s">
        <v>168</v>
      </c>
      <c r="C73" s="4">
        <v>18</v>
      </c>
    </row>
    <row r="74" spans="2:5" x14ac:dyDescent="0.2">
      <c r="B74" s="24" t="s">
        <v>169</v>
      </c>
      <c r="C74" s="4">
        <v>25</v>
      </c>
    </row>
    <row r="75" spans="2:5" x14ac:dyDescent="0.2">
      <c r="B75" s="24" t="s">
        <v>170</v>
      </c>
      <c r="C75" s="4">
        <v>16</v>
      </c>
    </row>
    <row r="76" spans="2:5" x14ac:dyDescent="0.2">
      <c r="B76" s="24" t="s">
        <v>171</v>
      </c>
      <c r="C76" s="4">
        <v>14</v>
      </c>
    </row>
    <row r="77" spans="2:5" x14ac:dyDescent="0.2">
      <c r="B77" s="24"/>
      <c r="C77" s="4"/>
    </row>
    <row r="78" spans="2:5" ht="18" x14ac:dyDescent="0.2">
      <c r="B78" s="115" t="s">
        <v>259</v>
      </c>
      <c r="C78" s="115"/>
      <c r="D78" s="115"/>
      <c r="E78" s="115"/>
    </row>
    <row r="79" spans="2:5" ht="18" x14ac:dyDescent="0.2">
      <c r="B79" s="52"/>
      <c r="C79" s="52"/>
      <c r="D79" s="52"/>
      <c r="E79" s="52"/>
    </row>
    <row r="80" spans="2:5" ht="45" x14ac:dyDescent="0.2">
      <c r="B80" s="95" t="s">
        <v>260</v>
      </c>
      <c r="C80" s="104">
        <v>1</v>
      </c>
    </row>
    <row r="81" spans="2:5" ht="45" x14ac:dyDescent="0.2">
      <c r="B81" s="96" t="s">
        <v>261</v>
      </c>
      <c r="C81" s="105">
        <v>0</v>
      </c>
    </row>
    <row r="82" spans="2:5" ht="45" x14ac:dyDescent="0.2">
      <c r="B82" s="95" t="s">
        <v>262</v>
      </c>
      <c r="C82" s="104">
        <v>0.48</v>
      </c>
      <c r="D82" s="3"/>
    </row>
    <row r="83" spans="2:5" ht="45" x14ac:dyDescent="0.2">
      <c r="B83" s="96" t="s">
        <v>263</v>
      </c>
      <c r="C83" s="106">
        <v>0.52</v>
      </c>
    </row>
    <row r="84" spans="2:5" ht="30" x14ac:dyDescent="0.2">
      <c r="B84" s="95" t="s">
        <v>264</v>
      </c>
      <c r="C84" s="97">
        <v>0.66</v>
      </c>
      <c r="D84" s="98"/>
    </row>
    <row r="85" spans="2:5" ht="30" x14ac:dyDescent="0.2">
      <c r="B85" s="96" t="s">
        <v>265</v>
      </c>
      <c r="C85" s="99">
        <v>0.34</v>
      </c>
      <c r="D85" s="72"/>
    </row>
    <row r="86" spans="2:5" ht="30" x14ac:dyDescent="0.2">
      <c r="B86" s="95" t="s">
        <v>266</v>
      </c>
      <c r="C86" s="97">
        <v>0.52</v>
      </c>
    </row>
    <row r="87" spans="2:5" ht="30" x14ac:dyDescent="0.2">
      <c r="B87" s="96" t="s">
        <v>267</v>
      </c>
      <c r="C87" s="108">
        <v>0.48</v>
      </c>
    </row>
    <row r="88" spans="2:5" ht="30" x14ac:dyDescent="0.2">
      <c r="B88" s="95" t="s">
        <v>268</v>
      </c>
      <c r="C88" s="97">
        <v>0.45</v>
      </c>
    </row>
    <row r="89" spans="2:5" ht="30" x14ac:dyDescent="0.2">
      <c r="B89" s="100" t="s">
        <v>269</v>
      </c>
      <c r="C89" s="108">
        <v>0.55000000000000004</v>
      </c>
      <c r="D89" s="3"/>
    </row>
    <row r="90" spans="2:5" ht="30" x14ac:dyDescent="0.2">
      <c r="B90" s="101" t="s">
        <v>270</v>
      </c>
      <c r="C90" s="97">
        <v>0.75</v>
      </c>
      <c r="D90" s="3"/>
    </row>
    <row r="91" spans="2:5" ht="30" x14ac:dyDescent="0.2">
      <c r="B91" s="102" t="s">
        <v>271</v>
      </c>
      <c r="C91" s="103">
        <v>0.25</v>
      </c>
    </row>
    <row r="93" spans="2:5" ht="39" customHeight="1" x14ac:dyDescent="0.2">
      <c r="B93" s="115" t="s">
        <v>184</v>
      </c>
      <c r="C93" s="115"/>
      <c r="D93" s="115"/>
      <c r="E93" s="115"/>
    </row>
    <row r="95" spans="2:5" x14ac:dyDescent="0.2">
      <c r="B95" s="4" t="s">
        <v>176</v>
      </c>
      <c r="C95" s="54" t="s">
        <v>3</v>
      </c>
    </row>
    <row r="96" spans="2:5" x14ac:dyDescent="0.2">
      <c r="B96" s="4" t="s">
        <v>237</v>
      </c>
      <c r="C96" s="55">
        <v>47.12</v>
      </c>
    </row>
    <row r="97" spans="2:5" x14ac:dyDescent="0.2">
      <c r="B97" s="4" t="s">
        <v>54</v>
      </c>
      <c r="C97" s="38">
        <v>19.78</v>
      </c>
    </row>
    <row r="98" spans="2:5" x14ac:dyDescent="0.2">
      <c r="B98" s="4" t="s">
        <v>55</v>
      </c>
      <c r="C98" s="38">
        <v>74.900000000000006</v>
      </c>
    </row>
    <row r="99" spans="2:5" x14ac:dyDescent="0.2">
      <c r="B99" s="4" t="s">
        <v>19</v>
      </c>
      <c r="C99" s="38">
        <v>72.069999999999993</v>
      </c>
    </row>
    <row r="100" spans="2:5" x14ac:dyDescent="0.2">
      <c r="B100" s="4" t="s">
        <v>56</v>
      </c>
      <c r="C100" s="38">
        <v>48.54</v>
      </c>
    </row>
    <row r="102" spans="2:5" ht="51" customHeight="1" x14ac:dyDescent="0.2">
      <c r="B102" s="115" t="s">
        <v>240</v>
      </c>
      <c r="C102" s="115"/>
      <c r="D102" s="115"/>
      <c r="E102" s="115"/>
    </row>
    <row r="103" spans="2:5" ht="18" customHeight="1" x14ac:dyDescent="0.2">
      <c r="B103" s="52"/>
      <c r="C103" s="52"/>
      <c r="D103" s="52"/>
      <c r="E103" s="52"/>
    </row>
    <row r="104" spans="2:5" x14ac:dyDescent="0.2">
      <c r="B104" s="56" t="s">
        <v>241</v>
      </c>
      <c r="C104" s="57">
        <v>526</v>
      </c>
    </row>
    <row r="105" spans="2:5" x14ac:dyDescent="0.2">
      <c r="B105" s="56" t="s">
        <v>239</v>
      </c>
      <c r="C105" s="57">
        <v>405</v>
      </c>
    </row>
    <row r="106" spans="2:5" x14ac:dyDescent="0.2">
      <c r="B106" s="56" t="s">
        <v>178</v>
      </c>
      <c r="C106" s="80">
        <v>1953</v>
      </c>
    </row>
    <row r="107" spans="2:5" x14ac:dyDescent="0.2">
      <c r="B107" s="56" t="s">
        <v>242</v>
      </c>
      <c r="C107" s="57">
        <v>337</v>
      </c>
    </row>
    <row r="108" spans="2:5" x14ac:dyDescent="0.2">
      <c r="B108" s="56" t="s">
        <v>180</v>
      </c>
      <c r="C108" s="80">
        <v>2273</v>
      </c>
    </row>
    <row r="109" spans="2:5" x14ac:dyDescent="0.2">
      <c r="B109" s="56" t="s">
        <v>181</v>
      </c>
      <c r="C109" s="80">
        <v>3785</v>
      </c>
    </row>
    <row r="110" spans="2:5" x14ac:dyDescent="0.2">
      <c r="B110" s="56" t="s">
        <v>182</v>
      </c>
      <c r="C110" s="80">
        <v>4784</v>
      </c>
    </row>
  </sheetData>
  <mergeCells count="12">
    <mergeCell ref="B102:E102"/>
    <mergeCell ref="B78:E78"/>
    <mergeCell ref="B1:E2"/>
    <mergeCell ref="B29:E29"/>
    <mergeCell ref="B46:E46"/>
    <mergeCell ref="B56:E56"/>
    <mergeCell ref="B4:E4"/>
    <mergeCell ref="B66:E66"/>
    <mergeCell ref="B93:E93"/>
    <mergeCell ref="B39:E39"/>
    <mergeCell ref="B14:E14"/>
    <mergeCell ref="B22:E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1F83-BE66-E342-9C74-6C3A6EC58A51}">
  <dimension ref="B1:E54"/>
  <sheetViews>
    <sheetView zoomScale="75" workbookViewId="0">
      <selection activeCell="C47" sqref="C47"/>
    </sheetView>
  </sheetViews>
  <sheetFormatPr baseColWidth="10" defaultColWidth="11" defaultRowHeight="15" x14ac:dyDescent="0.2"/>
  <cols>
    <col min="2" max="2" width="19.5" customWidth="1"/>
    <col min="5" max="5" width="19.33203125" customWidth="1"/>
  </cols>
  <sheetData>
    <row r="1" spans="2:5" x14ac:dyDescent="0.2">
      <c r="B1" s="109" t="s">
        <v>186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56" customHeight="1" x14ac:dyDescent="0.2">
      <c r="B6" s="24" t="s">
        <v>122</v>
      </c>
      <c r="C6" s="23">
        <v>212</v>
      </c>
    </row>
    <row r="8" spans="2:5" ht="18" x14ac:dyDescent="0.2">
      <c r="B8" s="115" t="s">
        <v>187</v>
      </c>
      <c r="C8" s="115"/>
      <c r="D8" s="115"/>
      <c r="E8" s="115"/>
    </row>
    <row r="10" spans="2:5" x14ac:dyDescent="0.2">
      <c r="B10" s="4" t="s">
        <v>123</v>
      </c>
      <c r="C10" s="54" t="s">
        <v>124</v>
      </c>
    </row>
    <row r="11" spans="2:5" x14ac:dyDescent="0.2">
      <c r="B11" s="4" t="s">
        <v>52</v>
      </c>
      <c r="C11" s="4">
        <v>41</v>
      </c>
    </row>
    <row r="12" spans="2:5" x14ac:dyDescent="0.2">
      <c r="B12" s="4" t="s">
        <v>49</v>
      </c>
      <c r="C12" s="4">
        <v>32</v>
      </c>
    </row>
    <row r="14" spans="2:5" ht="18" x14ac:dyDescent="0.2">
      <c r="B14" s="115" t="s">
        <v>188</v>
      </c>
      <c r="C14" s="115"/>
      <c r="D14" s="115"/>
      <c r="E14" s="115"/>
    </row>
    <row r="16" spans="2:5" x14ac:dyDescent="0.2">
      <c r="B16" s="4" t="s">
        <v>126</v>
      </c>
      <c r="C16" s="54" t="s">
        <v>124</v>
      </c>
    </row>
    <row r="17" spans="2:5" x14ac:dyDescent="0.2">
      <c r="B17" s="4" t="s">
        <v>189</v>
      </c>
      <c r="C17" s="4">
        <v>29</v>
      </c>
    </row>
    <row r="18" spans="2:5" x14ac:dyDescent="0.2">
      <c r="B18" s="4"/>
      <c r="C18" s="4"/>
    </row>
    <row r="19" spans="2:5" ht="18" x14ac:dyDescent="0.2">
      <c r="B19" s="115" t="s">
        <v>195</v>
      </c>
      <c r="C19" s="115"/>
      <c r="D19" s="115"/>
      <c r="E19" s="115"/>
    </row>
    <row r="20" spans="2:5" x14ac:dyDescent="0.2">
      <c r="B20" s="4"/>
      <c r="C20" s="4"/>
    </row>
    <row r="21" spans="2:5" x14ac:dyDescent="0.2">
      <c r="B21" s="81" t="s">
        <v>173</v>
      </c>
      <c r="C21" s="49">
        <v>6.0344827586206899E-2</v>
      </c>
    </row>
    <row r="22" spans="2:5" x14ac:dyDescent="0.2">
      <c r="B22" s="81" t="s">
        <v>174</v>
      </c>
      <c r="C22" s="49">
        <v>0.49137931034482757</v>
      </c>
    </row>
    <row r="23" spans="2:5" ht="30" x14ac:dyDescent="0.2">
      <c r="B23" s="81" t="s">
        <v>175</v>
      </c>
      <c r="C23" s="49">
        <v>0.22413793103448276</v>
      </c>
    </row>
    <row r="24" spans="2:5" x14ac:dyDescent="0.2">
      <c r="B24" s="81" t="s">
        <v>21</v>
      </c>
      <c r="C24" s="49">
        <v>0.22413793103448276</v>
      </c>
    </row>
    <row r="25" spans="2:5" x14ac:dyDescent="0.2">
      <c r="B25" s="4"/>
      <c r="C25" s="4"/>
    </row>
    <row r="26" spans="2:5" ht="36" customHeight="1" x14ac:dyDescent="0.2">
      <c r="B26" s="115" t="s">
        <v>184</v>
      </c>
      <c r="C26" s="115"/>
      <c r="D26" s="115"/>
      <c r="E26" s="115"/>
    </row>
    <row r="28" spans="2:5" x14ac:dyDescent="0.2">
      <c r="B28" s="4" t="s">
        <v>176</v>
      </c>
      <c r="C28" s="54" t="s">
        <v>3</v>
      </c>
    </row>
    <row r="29" spans="2:5" x14ac:dyDescent="0.2">
      <c r="B29" s="4" t="s">
        <v>237</v>
      </c>
      <c r="C29" s="38">
        <v>38.700000000000003</v>
      </c>
    </row>
    <row r="30" spans="2:5" x14ac:dyDescent="0.2">
      <c r="B30" s="4" t="s">
        <v>54</v>
      </c>
      <c r="C30" s="38">
        <v>6.1</v>
      </c>
    </row>
    <row r="31" spans="2:5" x14ac:dyDescent="0.2">
      <c r="B31" s="4" t="s">
        <v>55</v>
      </c>
      <c r="C31" s="38">
        <v>78.8</v>
      </c>
    </row>
    <row r="32" spans="2:5" x14ac:dyDescent="0.2">
      <c r="B32" s="4" t="s">
        <v>19</v>
      </c>
      <c r="C32" s="38">
        <v>83.5</v>
      </c>
    </row>
    <row r="33" spans="2:5" x14ac:dyDescent="0.2">
      <c r="B33" s="4" t="s">
        <v>56</v>
      </c>
      <c r="C33" s="38">
        <v>46.7</v>
      </c>
    </row>
    <row r="34" spans="2:5" x14ac:dyDescent="0.2">
      <c r="B34" s="4"/>
      <c r="C34" s="4"/>
    </row>
    <row r="35" spans="2:5" ht="66" customHeight="1" x14ac:dyDescent="0.2">
      <c r="B35" s="115" t="s">
        <v>240</v>
      </c>
      <c r="C35" s="115"/>
      <c r="D35" s="115"/>
      <c r="E35" s="115"/>
    </row>
    <row r="36" spans="2:5" ht="18" x14ac:dyDescent="0.2">
      <c r="B36" s="52"/>
      <c r="C36" s="52"/>
      <c r="D36" s="52"/>
      <c r="E36" s="52"/>
    </row>
    <row r="37" spans="2:5" ht="30" x14ac:dyDescent="0.2">
      <c r="B37" s="59" t="s">
        <v>241</v>
      </c>
      <c r="C37" s="57">
        <v>243</v>
      </c>
    </row>
    <row r="38" spans="2:5" x14ac:dyDescent="0.2">
      <c r="B38" s="59" t="s">
        <v>239</v>
      </c>
      <c r="C38" s="57">
        <v>197</v>
      </c>
    </row>
    <row r="39" spans="2:5" x14ac:dyDescent="0.2">
      <c r="B39" s="59" t="s">
        <v>178</v>
      </c>
      <c r="C39" s="80">
        <v>3201</v>
      </c>
    </row>
    <row r="40" spans="2:5" x14ac:dyDescent="0.2">
      <c r="B40" s="59" t="s">
        <v>242</v>
      </c>
      <c r="C40" s="57">
        <v>542</v>
      </c>
    </row>
    <row r="41" spans="2:5" x14ac:dyDescent="0.2">
      <c r="B41" s="59" t="s">
        <v>180</v>
      </c>
      <c r="C41" s="80">
        <v>1761</v>
      </c>
    </row>
    <row r="42" spans="2:5" x14ac:dyDescent="0.2">
      <c r="B42" s="59" t="s">
        <v>181</v>
      </c>
      <c r="C42" s="80">
        <v>2042</v>
      </c>
    </row>
    <row r="43" spans="2:5" x14ac:dyDescent="0.2">
      <c r="B43" s="59" t="s">
        <v>182</v>
      </c>
      <c r="C43" s="80">
        <v>3831</v>
      </c>
    </row>
    <row r="45" spans="2:5" ht="18" x14ac:dyDescent="0.2">
      <c r="B45" s="115" t="s">
        <v>190</v>
      </c>
      <c r="C45" s="115"/>
      <c r="D45" s="115"/>
      <c r="E45" s="115"/>
    </row>
    <row r="47" spans="2:5" ht="31" x14ac:dyDescent="0.2">
      <c r="B47" s="9" t="s">
        <v>191</v>
      </c>
      <c r="C47" s="4">
        <v>1945</v>
      </c>
    </row>
    <row r="48" spans="2:5" ht="45" x14ac:dyDescent="0.2">
      <c r="B48" s="24" t="s">
        <v>192</v>
      </c>
      <c r="C48" s="23" t="s">
        <v>52</v>
      </c>
    </row>
    <row r="49" spans="2:3" x14ac:dyDescent="0.2">
      <c r="B49" s="4" t="s">
        <v>127</v>
      </c>
      <c r="C49" s="4">
        <v>23</v>
      </c>
    </row>
    <row r="50" spans="2:3" x14ac:dyDescent="0.2">
      <c r="B50" s="4" t="s">
        <v>128</v>
      </c>
      <c r="C50" s="4">
        <v>16</v>
      </c>
    </row>
    <row r="51" spans="2:3" x14ac:dyDescent="0.2">
      <c r="B51" s="4" t="s">
        <v>193</v>
      </c>
      <c r="C51" s="4">
        <v>41</v>
      </c>
    </row>
    <row r="52" spans="2:3" ht="30" x14ac:dyDescent="0.2">
      <c r="B52" s="24" t="s">
        <v>130</v>
      </c>
      <c r="C52" s="26">
        <v>0.23976608187134502</v>
      </c>
    </row>
    <row r="53" spans="2:3" x14ac:dyDescent="0.2">
      <c r="B53" s="4" t="s">
        <v>194</v>
      </c>
      <c r="C53" s="38">
        <v>43.93333333333333</v>
      </c>
    </row>
    <row r="54" spans="2:3" ht="31" x14ac:dyDescent="0.2">
      <c r="B54" s="9" t="s">
        <v>243</v>
      </c>
      <c r="C54" s="4">
        <v>18</v>
      </c>
    </row>
  </sheetData>
  <mergeCells count="8">
    <mergeCell ref="B1:E2"/>
    <mergeCell ref="B4:E4"/>
    <mergeCell ref="B8:E8"/>
    <mergeCell ref="B14:E14"/>
    <mergeCell ref="B45:E45"/>
    <mergeCell ref="B19:E19"/>
    <mergeCell ref="B26:E26"/>
    <mergeCell ref="B35:E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281B-F15A-DB40-965F-FDA4C4B77183}">
  <dimension ref="B1:E56"/>
  <sheetViews>
    <sheetView topLeftCell="A57" zoomScale="86" workbookViewId="0">
      <selection activeCell="B55" sqref="B55"/>
    </sheetView>
  </sheetViews>
  <sheetFormatPr baseColWidth="10" defaultColWidth="11" defaultRowHeight="15" x14ac:dyDescent="0.2"/>
  <cols>
    <col min="2" max="2" width="19.5" customWidth="1"/>
    <col min="5" max="5" width="19.33203125" customWidth="1"/>
  </cols>
  <sheetData>
    <row r="1" spans="2:5" x14ac:dyDescent="0.2">
      <c r="B1" s="109" t="s">
        <v>196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56" customHeight="1" x14ac:dyDescent="0.2">
      <c r="B6" s="24" t="s">
        <v>122</v>
      </c>
      <c r="C6" s="23">
        <v>197</v>
      </c>
    </row>
    <row r="8" spans="2:5" ht="18" x14ac:dyDescent="0.2">
      <c r="B8" s="115" t="s">
        <v>187</v>
      </c>
      <c r="C8" s="115"/>
      <c r="D8" s="115"/>
      <c r="E8" s="115"/>
    </row>
    <row r="10" spans="2:5" x14ac:dyDescent="0.2">
      <c r="B10" s="4" t="s">
        <v>123</v>
      </c>
      <c r="C10" s="54" t="s">
        <v>124</v>
      </c>
    </row>
    <row r="11" spans="2:5" x14ac:dyDescent="0.2">
      <c r="B11" s="4" t="s">
        <v>47</v>
      </c>
      <c r="C11" s="4">
        <v>45</v>
      </c>
    </row>
    <row r="12" spans="2:5" x14ac:dyDescent="0.2">
      <c r="B12" s="4"/>
      <c r="C12" s="4"/>
    </row>
    <row r="14" spans="2:5" ht="32" customHeight="1" x14ac:dyDescent="0.2">
      <c r="B14" s="115" t="s">
        <v>198</v>
      </c>
      <c r="C14" s="115"/>
      <c r="D14" s="115"/>
      <c r="E14" s="115"/>
    </row>
    <row r="16" spans="2:5" x14ac:dyDescent="0.2">
      <c r="B16" s="4" t="s">
        <v>126</v>
      </c>
      <c r="C16" s="54" t="s">
        <v>124</v>
      </c>
    </row>
    <row r="17" spans="2:5" x14ac:dyDescent="0.2">
      <c r="B17" s="4" t="s">
        <v>197</v>
      </c>
      <c r="C17" s="4">
        <v>19</v>
      </c>
    </row>
    <row r="18" spans="2:5" x14ac:dyDescent="0.2">
      <c r="B18" s="4" t="s">
        <v>257</v>
      </c>
      <c r="C18" s="4">
        <v>18</v>
      </c>
    </row>
    <row r="19" spans="2:5" x14ac:dyDescent="0.2">
      <c r="B19" s="4" t="s">
        <v>199</v>
      </c>
      <c r="C19" s="4">
        <v>18</v>
      </c>
    </row>
    <row r="20" spans="2:5" x14ac:dyDescent="0.2">
      <c r="B20" s="4"/>
      <c r="C20" s="4"/>
    </row>
    <row r="21" spans="2:5" ht="18" x14ac:dyDescent="0.2">
      <c r="B21" s="115" t="s">
        <v>195</v>
      </c>
      <c r="C21" s="115"/>
      <c r="D21" s="115"/>
      <c r="E21" s="115"/>
    </row>
    <row r="22" spans="2:5" x14ac:dyDescent="0.2">
      <c r="B22" s="4"/>
      <c r="C22" s="4"/>
    </row>
    <row r="23" spans="2:5" x14ac:dyDescent="0.2">
      <c r="B23" s="81" t="s">
        <v>173</v>
      </c>
      <c r="C23" s="26">
        <v>9.0909090909090912E-2</v>
      </c>
      <c r="E23" s="3"/>
    </row>
    <row r="24" spans="2:5" x14ac:dyDescent="0.2">
      <c r="B24" s="81" t="s">
        <v>174</v>
      </c>
      <c r="C24" s="26">
        <v>0.5</v>
      </c>
    </row>
    <row r="25" spans="2:5" ht="30" x14ac:dyDescent="0.2">
      <c r="B25" s="81" t="s">
        <v>175</v>
      </c>
      <c r="C25" s="49">
        <v>0.12878787878787878</v>
      </c>
    </row>
    <row r="26" spans="2:5" x14ac:dyDescent="0.2">
      <c r="B26" s="81" t="s">
        <v>21</v>
      </c>
      <c r="C26" s="26">
        <v>0.28030303030303028</v>
      </c>
    </row>
    <row r="27" spans="2:5" x14ac:dyDescent="0.2">
      <c r="B27" s="4"/>
      <c r="C27" s="4"/>
    </row>
    <row r="28" spans="2:5" ht="36" customHeight="1" x14ac:dyDescent="0.2">
      <c r="B28" s="115" t="s">
        <v>184</v>
      </c>
      <c r="C28" s="115"/>
      <c r="D28" s="115"/>
      <c r="E28" s="115"/>
    </row>
    <row r="30" spans="2:5" x14ac:dyDescent="0.2">
      <c r="B30" s="4" t="s">
        <v>176</v>
      </c>
      <c r="C30" s="54" t="s">
        <v>3</v>
      </c>
    </row>
    <row r="31" spans="2:5" x14ac:dyDescent="0.2">
      <c r="B31" s="4" t="s">
        <v>237</v>
      </c>
      <c r="C31" s="38">
        <v>55.300000000000004</v>
      </c>
    </row>
    <row r="32" spans="2:5" x14ac:dyDescent="0.2">
      <c r="B32" s="4" t="s">
        <v>54</v>
      </c>
      <c r="C32" s="38">
        <v>21.3</v>
      </c>
    </row>
    <row r="33" spans="2:5" x14ac:dyDescent="0.2">
      <c r="B33" s="4" t="s">
        <v>55</v>
      </c>
      <c r="C33" s="38">
        <v>84.3</v>
      </c>
    </row>
    <row r="34" spans="2:5" x14ac:dyDescent="0.2">
      <c r="B34" s="4" t="s">
        <v>19</v>
      </c>
      <c r="C34" s="38">
        <v>64.5</v>
      </c>
    </row>
    <row r="35" spans="2:5" x14ac:dyDescent="0.2">
      <c r="B35" s="4" t="s">
        <v>56</v>
      </c>
      <c r="C35" s="38">
        <v>43.1</v>
      </c>
    </row>
    <row r="36" spans="2:5" x14ac:dyDescent="0.2">
      <c r="B36" s="4"/>
      <c r="C36" s="4"/>
    </row>
    <row r="37" spans="2:5" ht="66" customHeight="1" x14ac:dyDescent="0.2">
      <c r="B37" s="115" t="s">
        <v>240</v>
      </c>
      <c r="C37" s="115"/>
      <c r="D37" s="115"/>
      <c r="E37" s="115"/>
    </row>
    <row r="38" spans="2:5" ht="18" x14ac:dyDescent="0.2">
      <c r="B38" s="52"/>
      <c r="C38" s="52"/>
      <c r="D38" s="52"/>
      <c r="E38" s="52"/>
    </row>
    <row r="39" spans="2:5" ht="30" x14ac:dyDescent="0.2">
      <c r="B39" s="59" t="s">
        <v>238</v>
      </c>
      <c r="C39" s="57">
        <v>396</v>
      </c>
    </row>
    <row r="40" spans="2:5" x14ac:dyDescent="0.2">
      <c r="B40" s="59" t="s">
        <v>239</v>
      </c>
      <c r="C40" s="57">
        <v>210</v>
      </c>
    </row>
    <row r="41" spans="2:5" x14ac:dyDescent="0.2">
      <c r="B41" s="59" t="s">
        <v>178</v>
      </c>
      <c r="C41" s="80">
        <v>2240</v>
      </c>
    </row>
    <row r="42" spans="2:5" ht="30" x14ac:dyDescent="0.2">
      <c r="B42" s="59" t="s">
        <v>179</v>
      </c>
      <c r="C42" s="57">
        <v>410</v>
      </c>
    </row>
    <row r="43" spans="2:5" x14ac:dyDescent="0.2">
      <c r="B43" s="59" t="s">
        <v>180</v>
      </c>
      <c r="C43" s="57">
        <v>944</v>
      </c>
    </row>
    <row r="44" spans="2:5" x14ac:dyDescent="0.2">
      <c r="B44" s="59" t="s">
        <v>181</v>
      </c>
      <c r="C44" s="80">
        <v>2286</v>
      </c>
    </row>
    <row r="45" spans="2:5" x14ac:dyDescent="0.2">
      <c r="B45" s="59" t="s">
        <v>182</v>
      </c>
      <c r="C45" s="80">
        <v>5863</v>
      </c>
    </row>
    <row r="47" spans="2:5" ht="18" x14ac:dyDescent="0.2">
      <c r="B47" s="115" t="s">
        <v>190</v>
      </c>
      <c r="C47" s="115"/>
      <c r="D47" s="115"/>
      <c r="E47" s="115"/>
    </row>
    <row r="49" spans="2:3" ht="31" x14ac:dyDescent="0.2">
      <c r="B49" s="9" t="s">
        <v>191</v>
      </c>
      <c r="C49" s="4">
        <v>1937</v>
      </c>
    </row>
    <row r="50" spans="2:3" ht="45" x14ac:dyDescent="0.2">
      <c r="B50" s="24" t="s">
        <v>192</v>
      </c>
      <c r="C50" s="60" t="s">
        <v>47</v>
      </c>
    </row>
    <row r="51" spans="2:3" x14ac:dyDescent="0.2">
      <c r="B51" s="4" t="s">
        <v>127</v>
      </c>
      <c r="C51" s="4">
        <v>24</v>
      </c>
    </row>
    <row r="52" spans="2:3" x14ac:dyDescent="0.2">
      <c r="B52" s="4" t="s">
        <v>128</v>
      </c>
      <c r="C52" s="4">
        <v>16</v>
      </c>
    </row>
    <row r="53" spans="2:3" x14ac:dyDescent="0.2">
      <c r="B53" s="4" t="s">
        <v>193</v>
      </c>
      <c r="C53" s="4">
        <v>28</v>
      </c>
    </row>
    <row r="54" spans="2:3" ht="30" x14ac:dyDescent="0.2">
      <c r="B54" s="24" t="s">
        <v>130</v>
      </c>
      <c r="C54" s="49">
        <v>0.22222222222222221</v>
      </c>
    </row>
    <row r="55" spans="2:3" x14ac:dyDescent="0.2">
      <c r="B55" s="4" t="s">
        <v>194</v>
      </c>
      <c r="C55" s="94">
        <v>58.666666666666664</v>
      </c>
    </row>
    <row r="56" spans="2:3" ht="31" x14ac:dyDescent="0.2">
      <c r="B56" s="9" t="s">
        <v>243</v>
      </c>
      <c r="C56" s="23">
        <v>9</v>
      </c>
    </row>
  </sheetData>
  <mergeCells count="8">
    <mergeCell ref="B37:E37"/>
    <mergeCell ref="B47:E47"/>
    <mergeCell ref="B1:E2"/>
    <mergeCell ref="B4:E4"/>
    <mergeCell ref="B8:E8"/>
    <mergeCell ref="B14:E14"/>
    <mergeCell ref="B21:E21"/>
    <mergeCell ref="B28:E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9900-2F3B-6442-B375-7DA049F9E1F2}">
  <dimension ref="B1:E56"/>
  <sheetViews>
    <sheetView zoomScale="75" workbookViewId="0">
      <selection activeCell="C51" sqref="C51"/>
    </sheetView>
  </sheetViews>
  <sheetFormatPr baseColWidth="10" defaultColWidth="11" defaultRowHeight="15" x14ac:dyDescent="0.2"/>
  <cols>
    <col min="2" max="2" width="19.5" customWidth="1"/>
    <col min="4" max="4" width="15.5" customWidth="1"/>
    <col min="5" max="5" width="19.33203125" customWidth="1"/>
  </cols>
  <sheetData>
    <row r="1" spans="2:5" x14ac:dyDescent="0.2">
      <c r="B1" s="109" t="s">
        <v>201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56" customHeight="1" x14ac:dyDescent="0.2">
      <c r="B6" s="24" t="s">
        <v>122</v>
      </c>
      <c r="C6" s="23">
        <v>354</v>
      </c>
    </row>
    <row r="8" spans="2:5" ht="18" customHeight="1" x14ac:dyDescent="0.2">
      <c r="B8" s="115" t="s">
        <v>203</v>
      </c>
      <c r="C8" s="115"/>
      <c r="D8" s="115"/>
      <c r="E8" s="115"/>
    </row>
    <row r="10" spans="2:5" x14ac:dyDescent="0.2">
      <c r="B10" s="4" t="s">
        <v>123</v>
      </c>
      <c r="C10" s="54" t="s">
        <v>124</v>
      </c>
    </row>
    <row r="11" spans="2:5" x14ac:dyDescent="0.2">
      <c r="B11" s="4" t="s">
        <v>43</v>
      </c>
      <c r="C11" s="4">
        <v>187</v>
      </c>
    </row>
    <row r="12" spans="2:5" x14ac:dyDescent="0.2">
      <c r="B12" s="4"/>
      <c r="C12" s="4"/>
    </row>
    <row r="14" spans="2:5" ht="32" customHeight="1" x14ac:dyDescent="0.2">
      <c r="B14" s="115" t="s">
        <v>198</v>
      </c>
      <c r="C14" s="115"/>
      <c r="D14" s="115"/>
      <c r="E14" s="115"/>
    </row>
    <row r="16" spans="2:5" x14ac:dyDescent="0.2">
      <c r="B16" s="4" t="s">
        <v>126</v>
      </c>
      <c r="C16" s="54" t="s">
        <v>124</v>
      </c>
    </row>
    <row r="17" spans="2:5" x14ac:dyDescent="0.2">
      <c r="B17" s="4" t="s">
        <v>200</v>
      </c>
      <c r="C17" s="4">
        <v>60</v>
      </c>
    </row>
    <row r="18" spans="2:5" x14ac:dyDescent="0.2">
      <c r="B18" s="4"/>
      <c r="C18" s="4"/>
    </row>
    <row r="19" spans="2:5" x14ac:dyDescent="0.2">
      <c r="B19" s="4"/>
      <c r="C19" s="4"/>
    </row>
    <row r="20" spans="2:5" x14ac:dyDescent="0.2">
      <c r="B20" s="4"/>
      <c r="C20" s="4"/>
    </row>
    <row r="21" spans="2:5" ht="18" x14ac:dyDescent="0.2">
      <c r="B21" s="115" t="s">
        <v>195</v>
      </c>
      <c r="C21" s="115"/>
      <c r="D21" s="115"/>
      <c r="E21" s="115"/>
    </row>
    <row r="22" spans="2:5" x14ac:dyDescent="0.2">
      <c r="B22" s="4"/>
      <c r="C22" s="4"/>
    </row>
    <row r="23" spans="2:5" x14ac:dyDescent="0.2">
      <c r="B23" s="81" t="s">
        <v>173</v>
      </c>
      <c r="C23" s="49">
        <v>3.4285714285714287E-2</v>
      </c>
      <c r="E23" s="3"/>
    </row>
    <row r="24" spans="2:5" x14ac:dyDescent="0.2">
      <c r="B24" s="81" t="s">
        <v>174</v>
      </c>
      <c r="C24" s="49">
        <v>0.29142857142857143</v>
      </c>
    </row>
    <row r="25" spans="2:5" ht="30" x14ac:dyDescent="0.2">
      <c r="B25" s="81" t="s">
        <v>175</v>
      </c>
      <c r="C25" s="49">
        <v>0.04</v>
      </c>
    </row>
    <row r="26" spans="2:5" x14ac:dyDescent="0.2">
      <c r="B26" s="81" t="s">
        <v>21</v>
      </c>
      <c r="C26" s="49">
        <v>0.63428571428571423</v>
      </c>
    </row>
    <row r="27" spans="2:5" x14ac:dyDescent="0.2">
      <c r="B27" s="4"/>
      <c r="C27" s="4"/>
    </row>
    <row r="28" spans="2:5" ht="36" customHeight="1" x14ac:dyDescent="0.2">
      <c r="B28" s="115" t="s">
        <v>184</v>
      </c>
      <c r="C28" s="115"/>
      <c r="D28" s="115"/>
      <c r="E28" s="115"/>
    </row>
    <row r="30" spans="2:5" x14ac:dyDescent="0.2">
      <c r="B30" s="4" t="s">
        <v>176</v>
      </c>
      <c r="C30" s="54" t="s">
        <v>3</v>
      </c>
    </row>
    <row r="31" spans="2:5" x14ac:dyDescent="0.2">
      <c r="B31" s="4" t="s">
        <v>237</v>
      </c>
      <c r="C31" s="38">
        <v>13.8</v>
      </c>
    </row>
    <row r="32" spans="2:5" x14ac:dyDescent="0.2">
      <c r="B32" s="4" t="s">
        <v>54</v>
      </c>
      <c r="C32" s="38">
        <v>4.2</v>
      </c>
    </row>
    <row r="33" spans="2:5" x14ac:dyDescent="0.2">
      <c r="B33" s="4" t="s">
        <v>55</v>
      </c>
      <c r="C33" s="38">
        <v>31.1</v>
      </c>
    </row>
    <row r="34" spans="2:5" x14ac:dyDescent="0.2">
      <c r="B34" s="4" t="s">
        <v>19</v>
      </c>
      <c r="C34" s="38">
        <v>19.8</v>
      </c>
    </row>
    <row r="35" spans="2:5" x14ac:dyDescent="0.2">
      <c r="B35" s="4" t="s">
        <v>56</v>
      </c>
      <c r="C35" s="38">
        <v>16.7</v>
      </c>
    </row>
    <row r="36" spans="2:5" x14ac:dyDescent="0.2">
      <c r="B36" s="4"/>
      <c r="C36" s="4"/>
    </row>
    <row r="37" spans="2:5" ht="66" customHeight="1" x14ac:dyDescent="0.2">
      <c r="B37" s="115" t="s">
        <v>240</v>
      </c>
      <c r="C37" s="115"/>
      <c r="D37" s="115"/>
      <c r="E37" s="115"/>
    </row>
    <row r="38" spans="2:5" ht="18" x14ac:dyDescent="0.2">
      <c r="B38" s="52"/>
      <c r="C38" s="52"/>
      <c r="D38" s="52"/>
      <c r="E38" s="52"/>
    </row>
    <row r="39" spans="2:5" ht="30" x14ac:dyDescent="0.2">
      <c r="B39" s="59" t="s">
        <v>241</v>
      </c>
      <c r="C39" s="57">
        <v>438</v>
      </c>
    </row>
    <row r="40" spans="2:5" x14ac:dyDescent="0.2">
      <c r="B40" s="59" t="s">
        <v>239</v>
      </c>
      <c r="C40" s="57">
        <v>750</v>
      </c>
    </row>
    <row r="41" spans="2:5" x14ac:dyDescent="0.2">
      <c r="B41" s="59" t="s">
        <v>178</v>
      </c>
      <c r="C41" s="57">
        <v>241</v>
      </c>
    </row>
    <row r="42" spans="2:5" x14ac:dyDescent="0.2">
      <c r="B42" s="59" t="s">
        <v>242</v>
      </c>
      <c r="C42" s="57">
        <v>67</v>
      </c>
    </row>
    <row r="43" spans="2:5" x14ac:dyDescent="0.2">
      <c r="B43" s="59" t="s">
        <v>180</v>
      </c>
      <c r="C43" s="57">
        <v>744</v>
      </c>
    </row>
    <row r="44" spans="2:5" x14ac:dyDescent="0.2">
      <c r="B44" s="59" t="s">
        <v>181</v>
      </c>
      <c r="C44" s="80">
        <v>1442</v>
      </c>
    </row>
    <row r="45" spans="2:5" x14ac:dyDescent="0.2">
      <c r="B45" s="59" t="s">
        <v>182</v>
      </c>
      <c r="C45" s="80">
        <v>2110</v>
      </c>
    </row>
    <row r="47" spans="2:5" ht="18" x14ac:dyDescent="0.2">
      <c r="B47" s="115" t="s">
        <v>190</v>
      </c>
      <c r="C47" s="115"/>
      <c r="D47" s="115"/>
      <c r="E47" s="115"/>
    </row>
    <row r="49" spans="2:3" ht="31" x14ac:dyDescent="0.2">
      <c r="B49" s="9" t="s">
        <v>191</v>
      </c>
      <c r="C49" s="4">
        <v>1921</v>
      </c>
    </row>
    <row r="50" spans="2:3" ht="45" x14ac:dyDescent="0.2">
      <c r="B50" s="24" t="s">
        <v>192</v>
      </c>
      <c r="C50" s="60" t="s">
        <v>48</v>
      </c>
    </row>
    <row r="51" spans="2:3" x14ac:dyDescent="0.2">
      <c r="B51" s="4" t="s">
        <v>127</v>
      </c>
      <c r="C51" s="4">
        <v>35</v>
      </c>
    </row>
    <row r="52" spans="2:3" x14ac:dyDescent="0.2">
      <c r="B52" s="4" t="s">
        <v>128</v>
      </c>
      <c r="C52" s="4">
        <v>40</v>
      </c>
    </row>
    <row r="53" spans="2:3" x14ac:dyDescent="0.2">
      <c r="B53" s="4" t="s">
        <v>193</v>
      </c>
      <c r="C53" s="4">
        <v>679</v>
      </c>
    </row>
    <row r="54" spans="2:3" ht="30" x14ac:dyDescent="0.2">
      <c r="B54" s="24" t="s">
        <v>130</v>
      </c>
      <c r="C54" s="26">
        <v>9.7744360902255634E-2</v>
      </c>
    </row>
    <row r="55" spans="2:3" x14ac:dyDescent="0.2">
      <c r="B55" s="4" t="s">
        <v>194</v>
      </c>
      <c r="C55" s="92">
        <v>52.81818181818182</v>
      </c>
    </row>
    <row r="56" spans="2:3" ht="31" x14ac:dyDescent="0.2">
      <c r="B56" s="9" t="s">
        <v>243</v>
      </c>
      <c r="C56" s="4">
        <v>40</v>
      </c>
    </row>
  </sheetData>
  <mergeCells count="8">
    <mergeCell ref="B37:E37"/>
    <mergeCell ref="B47:E47"/>
    <mergeCell ref="B1:E2"/>
    <mergeCell ref="B4:E4"/>
    <mergeCell ref="B8:E8"/>
    <mergeCell ref="B14:E14"/>
    <mergeCell ref="B21:E21"/>
    <mergeCell ref="B28:E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1A66-767F-8943-ADF0-16369E1F39BA}">
  <dimension ref="B1:E56"/>
  <sheetViews>
    <sheetView zoomScale="89" workbookViewId="0">
      <selection activeCell="C40" sqref="C40"/>
    </sheetView>
  </sheetViews>
  <sheetFormatPr baseColWidth="10" defaultColWidth="11" defaultRowHeight="15" x14ac:dyDescent="0.2"/>
  <cols>
    <col min="2" max="2" width="19.5" customWidth="1"/>
    <col min="3" max="3" width="15.1640625" customWidth="1"/>
    <col min="4" max="4" width="17.6640625" customWidth="1"/>
    <col min="5" max="5" width="19.33203125" customWidth="1"/>
  </cols>
  <sheetData>
    <row r="1" spans="2:5" x14ac:dyDescent="0.2">
      <c r="B1" s="109" t="s">
        <v>202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56" customHeight="1" x14ac:dyDescent="0.2">
      <c r="B6" s="24" t="s">
        <v>122</v>
      </c>
      <c r="C6" s="23">
        <v>263</v>
      </c>
    </row>
    <row r="8" spans="2:5" ht="18" x14ac:dyDescent="0.2">
      <c r="B8" s="115" t="s">
        <v>203</v>
      </c>
      <c r="C8" s="115"/>
      <c r="D8" s="115"/>
      <c r="E8" s="115"/>
    </row>
    <row r="10" spans="2:5" x14ac:dyDescent="0.2">
      <c r="B10" s="4" t="s">
        <v>123</v>
      </c>
      <c r="C10" s="54" t="s">
        <v>124</v>
      </c>
    </row>
    <row r="11" spans="2:5" x14ac:dyDescent="0.2">
      <c r="B11" s="4" t="s">
        <v>46</v>
      </c>
      <c r="C11" s="4">
        <v>54</v>
      </c>
    </row>
    <row r="12" spans="2:5" x14ac:dyDescent="0.2">
      <c r="B12" s="4"/>
      <c r="C12" s="4"/>
    </row>
    <row r="14" spans="2:5" ht="32" customHeight="1" x14ac:dyDescent="0.2">
      <c r="B14" s="115" t="s">
        <v>198</v>
      </c>
      <c r="C14" s="115"/>
      <c r="D14" s="115"/>
      <c r="E14" s="115"/>
    </row>
    <row r="16" spans="2:5" x14ac:dyDescent="0.2">
      <c r="B16" s="4" t="s">
        <v>126</v>
      </c>
      <c r="C16" s="54" t="s">
        <v>124</v>
      </c>
    </row>
    <row r="17" spans="2:5" x14ac:dyDescent="0.2">
      <c r="B17" s="4" t="s">
        <v>205</v>
      </c>
      <c r="C17" s="4">
        <v>37</v>
      </c>
    </row>
    <row r="18" spans="2:5" x14ac:dyDescent="0.2">
      <c r="B18" s="4"/>
      <c r="C18" s="4"/>
    </row>
    <row r="19" spans="2:5" x14ac:dyDescent="0.2">
      <c r="B19" s="4"/>
      <c r="C19" s="4"/>
    </row>
    <row r="20" spans="2:5" x14ac:dyDescent="0.2">
      <c r="B20" s="4"/>
      <c r="C20" s="4"/>
    </row>
    <row r="21" spans="2:5" ht="18" x14ac:dyDescent="0.2">
      <c r="B21" s="115" t="s">
        <v>195</v>
      </c>
      <c r="C21" s="115"/>
      <c r="D21" s="115"/>
      <c r="E21" s="115"/>
    </row>
    <row r="22" spans="2:5" x14ac:dyDescent="0.2">
      <c r="B22" s="4"/>
      <c r="C22" s="4"/>
    </row>
    <row r="23" spans="2:5" x14ac:dyDescent="0.2">
      <c r="B23" s="81" t="s">
        <v>173</v>
      </c>
      <c r="C23" s="49">
        <v>4.9079754601226995E-2</v>
      </c>
      <c r="E23" s="3"/>
    </row>
    <row r="24" spans="2:5" x14ac:dyDescent="0.2">
      <c r="B24" s="81" t="s">
        <v>174</v>
      </c>
      <c r="C24" s="49">
        <v>0.50306748466257667</v>
      </c>
    </row>
    <row r="25" spans="2:5" ht="30" x14ac:dyDescent="0.2">
      <c r="B25" s="81" t="s">
        <v>175</v>
      </c>
      <c r="C25" s="49">
        <v>0.17177914110429449</v>
      </c>
    </row>
    <row r="26" spans="2:5" x14ac:dyDescent="0.2">
      <c r="B26" s="81" t="s">
        <v>21</v>
      </c>
      <c r="C26" s="49">
        <v>0.27607361963190186</v>
      </c>
    </row>
    <row r="27" spans="2:5" x14ac:dyDescent="0.2">
      <c r="B27" s="4"/>
      <c r="C27" s="4"/>
    </row>
    <row r="28" spans="2:5" ht="36" customHeight="1" x14ac:dyDescent="0.2">
      <c r="B28" s="115" t="s">
        <v>184</v>
      </c>
      <c r="C28" s="115"/>
      <c r="D28" s="115"/>
      <c r="E28" s="115"/>
    </row>
    <row r="30" spans="2:5" x14ac:dyDescent="0.2">
      <c r="B30" s="4" t="s">
        <v>176</v>
      </c>
      <c r="C30" s="54" t="s">
        <v>3</v>
      </c>
    </row>
    <row r="31" spans="2:5" x14ac:dyDescent="0.2">
      <c r="B31" s="4" t="s">
        <v>20</v>
      </c>
      <c r="C31" s="38">
        <v>43.1</v>
      </c>
    </row>
    <row r="32" spans="2:5" x14ac:dyDescent="0.2">
      <c r="B32" s="4" t="s">
        <v>54</v>
      </c>
      <c r="C32" s="38">
        <v>19.5</v>
      </c>
    </row>
    <row r="33" spans="2:5" x14ac:dyDescent="0.2">
      <c r="B33" s="4" t="s">
        <v>55</v>
      </c>
      <c r="C33" s="38">
        <v>84.399999999999991</v>
      </c>
    </row>
    <row r="34" spans="2:5" x14ac:dyDescent="0.2">
      <c r="B34" s="4" t="s">
        <v>19</v>
      </c>
      <c r="C34" s="38">
        <v>67.900000000000006</v>
      </c>
    </row>
    <row r="35" spans="2:5" x14ac:dyDescent="0.2">
      <c r="B35" s="4" t="s">
        <v>56</v>
      </c>
      <c r="C35" s="38">
        <v>45.800000000000004</v>
      </c>
    </row>
    <row r="36" spans="2:5" x14ac:dyDescent="0.2">
      <c r="B36" s="4"/>
      <c r="C36" s="4"/>
    </row>
    <row r="37" spans="2:5" ht="66" customHeight="1" x14ac:dyDescent="0.2">
      <c r="B37" s="115" t="s">
        <v>185</v>
      </c>
      <c r="C37" s="115"/>
      <c r="D37" s="115"/>
      <c r="E37" s="115"/>
    </row>
    <row r="38" spans="2:5" ht="18" x14ac:dyDescent="0.2">
      <c r="B38" s="52"/>
      <c r="C38" s="52"/>
      <c r="D38" s="52"/>
      <c r="E38" s="52"/>
    </row>
    <row r="39" spans="2:5" ht="30" x14ac:dyDescent="0.2">
      <c r="B39" s="59" t="s">
        <v>183</v>
      </c>
      <c r="C39" s="57">
        <v>371</v>
      </c>
    </row>
    <row r="40" spans="2:5" x14ac:dyDescent="0.2">
      <c r="B40" s="59" t="s">
        <v>177</v>
      </c>
      <c r="C40" s="57">
        <v>639</v>
      </c>
    </row>
    <row r="41" spans="2:5" x14ac:dyDescent="0.2">
      <c r="B41" s="59" t="s">
        <v>178</v>
      </c>
      <c r="C41" s="57">
        <v>962</v>
      </c>
    </row>
    <row r="42" spans="2:5" ht="30" x14ac:dyDescent="0.2">
      <c r="B42" s="59" t="s">
        <v>179</v>
      </c>
      <c r="C42" s="57">
        <v>204</v>
      </c>
    </row>
    <row r="43" spans="2:5" x14ac:dyDescent="0.2">
      <c r="B43" s="59" t="s">
        <v>180</v>
      </c>
      <c r="C43" s="80">
        <v>1560</v>
      </c>
    </row>
    <row r="44" spans="2:5" x14ac:dyDescent="0.2">
      <c r="B44" s="59" t="s">
        <v>181</v>
      </c>
      <c r="C44" s="80">
        <v>1802</v>
      </c>
    </row>
    <row r="45" spans="2:5" x14ac:dyDescent="0.2">
      <c r="B45" s="59" t="s">
        <v>182</v>
      </c>
      <c r="C45" s="80">
        <v>5095</v>
      </c>
    </row>
    <row r="47" spans="2:5" ht="18" x14ac:dyDescent="0.2">
      <c r="B47" s="115" t="s">
        <v>190</v>
      </c>
      <c r="C47" s="115"/>
      <c r="D47" s="115"/>
      <c r="E47" s="115"/>
    </row>
    <row r="49" spans="2:3" ht="31" x14ac:dyDescent="0.2">
      <c r="B49" s="9" t="s">
        <v>191</v>
      </c>
      <c r="C49" s="82">
        <v>1870</v>
      </c>
    </row>
    <row r="50" spans="2:3" ht="45" x14ac:dyDescent="0.2">
      <c r="B50" s="24" t="s">
        <v>192</v>
      </c>
      <c r="C50" s="60" t="s">
        <v>46</v>
      </c>
    </row>
    <row r="51" spans="2:3" x14ac:dyDescent="0.2">
      <c r="B51" s="4" t="s">
        <v>127</v>
      </c>
      <c r="C51" s="4">
        <v>28</v>
      </c>
    </row>
    <row r="52" spans="2:3" x14ac:dyDescent="0.2">
      <c r="B52" s="4" t="s">
        <v>128</v>
      </c>
      <c r="C52" s="4">
        <v>21</v>
      </c>
    </row>
    <row r="53" spans="2:3" x14ac:dyDescent="0.2">
      <c r="B53" s="4" t="s">
        <v>193</v>
      </c>
      <c r="C53" s="4">
        <v>33</v>
      </c>
    </row>
    <row r="54" spans="2:3" ht="30" x14ac:dyDescent="0.2">
      <c r="B54" s="24" t="s">
        <v>130</v>
      </c>
      <c r="C54" s="26">
        <v>0.21719457013574661</v>
      </c>
    </row>
    <row r="55" spans="2:3" x14ac:dyDescent="0.2">
      <c r="B55" s="4" t="s">
        <v>194</v>
      </c>
      <c r="C55" s="92">
        <v>46.090909090909093</v>
      </c>
    </row>
    <row r="56" spans="2:3" ht="31" x14ac:dyDescent="0.2">
      <c r="B56" s="9" t="s">
        <v>243</v>
      </c>
      <c r="C56" s="4">
        <v>16</v>
      </c>
    </row>
  </sheetData>
  <mergeCells count="8">
    <mergeCell ref="B37:E37"/>
    <mergeCell ref="B47:E47"/>
    <mergeCell ref="B1:E2"/>
    <mergeCell ref="B4:E4"/>
    <mergeCell ref="B8:E8"/>
    <mergeCell ref="B14:E14"/>
    <mergeCell ref="B21:E21"/>
    <mergeCell ref="B28:E2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FC3F-CFA4-F945-9355-3FB7948D873C}">
  <dimension ref="B1:H56"/>
  <sheetViews>
    <sheetView zoomScale="75" workbookViewId="0">
      <selection activeCell="C35" sqref="C35"/>
    </sheetView>
  </sheetViews>
  <sheetFormatPr baseColWidth="10" defaultColWidth="11" defaultRowHeight="15" x14ac:dyDescent="0.2"/>
  <cols>
    <col min="2" max="2" width="19.5" customWidth="1"/>
    <col min="3" max="3" width="15.1640625" customWidth="1"/>
    <col min="4" max="4" width="17.6640625" customWidth="1"/>
    <col min="5" max="5" width="19.33203125" customWidth="1"/>
  </cols>
  <sheetData>
    <row r="1" spans="2:5" x14ac:dyDescent="0.2">
      <c r="B1" s="109" t="s">
        <v>244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56" customHeight="1" x14ac:dyDescent="0.2">
      <c r="B6" s="24" t="s">
        <v>122</v>
      </c>
      <c r="C6" s="23">
        <v>710</v>
      </c>
    </row>
    <row r="8" spans="2:5" ht="18" x14ac:dyDescent="0.2">
      <c r="B8" s="115" t="s">
        <v>204</v>
      </c>
      <c r="C8" s="115"/>
      <c r="D8" s="115"/>
      <c r="E8" s="115"/>
    </row>
    <row r="10" spans="2:5" x14ac:dyDescent="0.2">
      <c r="B10" s="4" t="s">
        <v>123</v>
      </c>
      <c r="C10" s="54" t="s">
        <v>124</v>
      </c>
    </row>
    <row r="11" spans="2:5" x14ac:dyDescent="0.2">
      <c r="B11" s="4" t="s">
        <v>45</v>
      </c>
      <c r="C11" s="4">
        <v>184</v>
      </c>
    </row>
    <row r="12" spans="2:5" x14ac:dyDescent="0.2">
      <c r="B12" s="4" t="s">
        <v>125</v>
      </c>
      <c r="C12" s="4">
        <v>149</v>
      </c>
    </row>
    <row r="14" spans="2:5" ht="32" customHeight="1" x14ac:dyDescent="0.2">
      <c r="B14" s="115" t="s">
        <v>198</v>
      </c>
      <c r="C14" s="115"/>
      <c r="D14" s="115"/>
      <c r="E14" s="115"/>
    </row>
    <row r="16" spans="2:5" x14ac:dyDescent="0.2">
      <c r="B16" s="4" t="s">
        <v>126</v>
      </c>
      <c r="C16" s="54" t="s">
        <v>124</v>
      </c>
    </row>
    <row r="17" spans="2:5" x14ac:dyDescent="0.2">
      <c r="B17" s="4" t="s">
        <v>133</v>
      </c>
      <c r="C17" s="4">
        <v>113</v>
      </c>
    </row>
    <row r="18" spans="2:5" x14ac:dyDescent="0.2">
      <c r="B18" s="4" t="s">
        <v>134</v>
      </c>
      <c r="C18" s="4">
        <v>80</v>
      </c>
    </row>
    <row r="19" spans="2:5" x14ac:dyDescent="0.2">
      <c r="B19" s="4"/>
      <c r="C19" s="4"/>
    </row>
    <row r="20" spans="2:5" x14ac:dyDescent="0.2">
      <c r="B20" s="4"/>
      <c r="C20" s="4"/>
    </row>
    <row r="21" spans="2:5" ht="18" x14ac:dyDescent="0.2">
      <c r="B21" s="115" t="s">
        <v>195</v>
      </c>
      <c r="C21" s="115"/>
      <c r="D21" s="115"/>
      <c r="E21" s="115"/>
    </row>
    <row r="22" spans="2:5" x14ac:dyDescent="0.2">
      <c r="B22" s="4"/>
      <c r="C22" s="4"/>
    </row>
    <row r="23" spans="2:5" x14ac:dyDescent="0.2">
      <c r="B23" s="81" t="s">
        <v>173</v>
      </c>
      <c r="C23" s="83">
        <v>3.870967741935484E-2</v>
      </c>
      <c r="E23" s="3"/>
    </row>
    <row r="24" spans="2:5" x14ac:dyDescent="0.2">
      <c r="B24" s="81" t="s">
        <v>174</v>
      </c>
      <c r="C24" s="83">
        <v>0.5741935483870968</v>
      </c>
    </row>
    <row r="25" spans="2:5" ht="30" x14ac:dyDescent="0.2">
      <c r="B25" s="81" t="s">
        <v>175</v>
      </c>
      <c r="C25" s="83">
        <v>9.6774193548387094E-2</v>
      </c>
    </row>
    <row r="26" spans="2:5" x14ac:dyDescent="0.2">
      <c r="B26" s="81" t="s">
        <v>21</v>
      </c>
      <c r="C26" s="83">
        <v>0.29032258064516131</v>
      </c>
    </row>
    <row r="27" spans="2:5" x14ac:dyDescent="0.2">
      <c r="B27" s="4"/>
      <c r="C27" s="4"/>
    </row>
    <row r="28" spans="2:5" ht="36" customHeight="1" x14ac:dyDescent="0.2">
      <c r="B28" s="115" t="s">
        <v>184</v>
      </c>
      <c r="C28" s="115"/>
      <c r="D28" s="115"/>
      <c r="E28" s="115"/>
    </row>
    <row r="30" spans="2:5" x14ac:dyDescent="0.2">
      <c r="B30" s="4" t="s">
        <v>176</v>
      </c>
      <c r="C30" s="54" t="s">
        <v>3</v>
      </c>
    </row>
    <row r="31" spans="2:5" x14ac:dyDescent="0.2">
      <c r="B31" s="4" t="s">
        <v>20</v>
      </c>
      <c r="C31" s="38">
        <v>49.5</v>
      </c>
    </row>
    <row r="32" spans="2:5" x14ac:dyDescent="0.2">
      <c r="B32" s="4" t="s">
        <v>54</v>
      </c>
      <c r="C32" s="38">
        <v>16.3</v>
      </c>
    </row>
    <row r="33" spans="2:8" x14ac:dyDescent="0.2">
      <c r="B33" s="4" t="s">
        <v>55</v>
      </c>
      <c r="C33" s="38">
        <v>70</v>
      </c>
    </row>
    <row r="34" spans="2:8" x14ac:dyDescent="0.2">
      <c r="B34" s="4" t="s">
        <v>19</v>
      </c>
      <c r="C34" s="38">
        <v>81</v>
      </c>
    </row>
    <row r="35" spans="2:8" x14ac:dyDescent="0.2">
      <c r="B35" s="4" t="s">
        <v>56</v>
      </c>
      <c r="C35" s="38">
        <v>61.7</v>
      </c>
    </row>
    <row r="36" spans="2:8" x14ac:dyDescent="0.2">
      <c r="B36" s="4"/>
      <c r="C36" s="4"/>
    </row>
    <row r="37" spans="2:8" ht="66" customHeight="1" x14ac:dyDescent="0.2">
      <c r="B37" s="115" t="s">
        <v>185</v>
      </c>
      <c r="C37" s="115"/>
      <c r="D37" s="115"/>
      <c r="E37" s="115"/>
    </row>
    <row r="38" spans="2:8" ht="18" x14ac:dyDescent="0.2">
      <c r="B38" s="52"/>
      <c r="C38" s="52"/>
      <c r="D38" s="52"/>
      <c r="E38" s="52"/>
    </row>
    <row r="39" spans="2:8" ht="30" x14ac:dyDescent="0.2">
      <c r="B39" s="59" t="s">
        <v>183</v>
      </c>
      <c r="C39" s="60">
        <v>490</v>
      </c>
      <c r="G39" s="116"/>
      <c r="H39" s="116"/>
    </row>
    <row r="40" spans="2:8" x14ac:dyDescent="0.2">
      <c r="B40" s="59" t="s">
        <v>177</v>
      </c>
      <c r="C40" s="60">
        <v>305</v>
      </c>
      <c r="G40" s="61"/>
      <c r="H40" s="61"/>
    </row>
    <row r="41" spans="2:8" x14ac:dyDescent="0.2">
      <c r="B41" s="59" t="s">
        <v>178</v>
      </c>
      <c r="C41" s="84">
        <v>1503</v>
      </c>
      <c r="G41" s="61"/>
      <c r="H41" s="61"/>
    </row>
    <row r="42" spans="2:8" ht="30" x14ac:dyDescent="0.2">
      <c r="B42" s="59" t="s">
        <v>179</v>
      </c>
      <c r="C42" s="60">
        <v>275</v>
      </c>
      <c r="G42" s="61"/>
      <c r="H42" s="61"/>
    </row>
    <row r="43" spans="2:8" x14ac:dyDescent="0.2">
      <c r="B43" s="59" t="s">
        <v>180</v>
      </c>
      <c r="C43" s="84">
        <v>3697</v>
      </c>
      <c r="G43" s="61"/>
      <c r="H43" s="61"/>
    </row>
    <row r="44" spans="2:8" x14ac:dyDescent="0.2">
      <c r="B44" s="59" t="s">
        <v>181</v>
      </c>
      <c r="C44" s="84">
        <v>5229</v>
      </c>
      <c r="G44" s="61"/>
      <c r="H44" s="61"/>
    </row>
    <row r="45" spans="2:8" x14ac:dyDescent="0.2">
      <c r="B45" s="59" t="s">
        <v>182</v>
      </c>
      <c r="C45" s="84">
        <v>3401</v>
      </c>
      <c r="G45" s="61"/>
      <c r="H45" s="61"/>
    </row>
    <row r="46" spans="2:8" x14ac:dyDescent="0.2">
      <c r="G46" s="61"/>
      <c r="H46" s="61"/>
    </row>
    <row r="47" spans="2:8" ht="18" x14ac:dyDescent="0.2">
      <c r="B47" s="115" t="s">
        <v>190</v>
      </c>
      <c r="C47" s="115"/>
      <c r="D47" s="115"/>
      <c r="E47" s="115"/>
    </row>
    <row r="49" spans="2:3" ht="31" x14ac:dyDescent="0.2">
      <c r="B49" s="9" t="s">
        <v>191</v>
      </c>
      <c r="C49" s="4">
        <v>1830</v>
      </c>
    </row>
    <row r="50" spans="2:3" ht="45" x14ac:dyDescent="0.2">
      <c r="B50" s="24" t="s">
        <v>192</v>
      </c>
      <c r="C50" s="60" t="s">
        <v>44</v>
      </c>
    </row>
    <row r="51" spans="2:3" x14ac:dyDescent="0.2">
      <c r="B51" s="4" t="s">
        <v>127</v>
      </c>
      <c r="C51" s="4">
        <v>33</v>
      </c>
    </row>
    <row r="52" spans="2:3" x14ac:dyDescent="0.2">
      <c r="B52" s="4" t="s">
        <v>128</v>
      </c>
      <c r="C52" s="4">
        <v>20</v>
      </c>
    </row>
    <row r="53" spans="2:3" x14ac:dyDescent="0.2">
      <c r="B53" s="4" t="s">
        <v>193</v>
      </c>
      <c r="C53" s="4">
        <v>91</v>
      </c>
    </row>
    <row r="54" spans="2:3" ht="30" x14ac:dyDescent="0.2">
      <c r="B54" s="24" t="s">
        <v>130</v>
      </c>
      <c r="C54" s="26">
        <v>0.24960998439937598</v>
      </c>
    </row>
    <row r="55" spans="2:3" x14ac:dyDescent="0.2">
      <c r="B55" s="4" t="s">
        <v>194</v>
      </c>
      <c r="C55" s="38">
        <v>53.028571428571432</v>
      </c>
    </row>
    <row r="56" spans="2:3" ht="31" x14ac:dyDescent="0.2">
      <c r="B56" s="9" t="s">
        <v>243</v>
      </c>
      <c r="C56" s="4">
        <v>32</v>
      </c>
    </row>
  </sheetData>
  <mergeCells count="9">
    <mergeCell ref="B37:E37"/>
    <mergeCell ref="B47:E47"/>
    <mergeCell ref="G39:H39"/>
    <mergeCell ref="B1:E2"/>
    <mergeCell ref="B4:E4"/>
    <mergeCell ref="B8:E8"/>
    <mergeCell ref="B14:E14"/>
    <mergeCell ref="B21:E21"/>
    <mergeCell ref="B28:E2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9E35-9562-CD40-8495-F300E2DECC83}">
  <dimension ref="B1:H56"/>
  <sheetViews>
    <sheetView zoomScale="66" workbookViewId="0">
      <selection activeCell="C56" sqref="C56"/>
    </sheetView>
  </sheetViews>
  <sheetFormatPr baseColWidth="10" defaultColWidth="11" defaultRowHeight="15" x14ac:dyDescent="0.2"/>
  <cols>
    <col min="2" max="2" width="19.5" customWidth="1"/>
    <col min="3" max="3" width="15.1640625" customWidth="1"/>
    <col min="4" max="4" width="17.6640625" customWidth="1"/>
    <col min="5" max="5" width="19.33203125" customWidth="1"/>
  </cols>
  <sheetData>
    <row r="1" spans="2:5" x14ac:dyDescent="0.2">
      <c r="B1" s="109" t="s">
        <v>245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56" customHeight="1" x14ac:dyDescent="0.2">
      <c r="B6" s="24" t="s">
        <v>122</v>
      </c>
      <c r="C6" s="23">
        <v>355</v>
      </c>
    </row>
    <row r="8" spans="2:5" ht="18" x14ac:dyDescent="0.2">
      <c r="B8" s="115" t="s">
        <v>204</v>
      </c>
      <c r="C8" s="115"/>
      <c r="D8" s="115"/>
      <c r="E8" s="115"/>
    </row>
    <row r="10" spans="2:5" x14ac:dyDescent="0.2">
      <c r="B10" s="4" t="s">
        <v>123</v>
      </c>
      <c r="C10" s="54" t="s">
        <v>124</v>
      </c>
    </row>
    <row r="11" spans="2:5" x14ac:dyDescent="0.2">
      <c r="B11" s="4" t="s">
        <v>51</v>
      </c>
      <c r="C11" s="4">
        <v>49</v>
      </c>
    </row>
    <row r="12" spans="2:5" x14ac:dyDescent="0.2">
      <c r="B12" s="4"/>
      <c r="C12" s="4"/>
    </row>
    <row r="14" spans="2:5" ht="32" customHeight="1" x14ac:dyDescent="0.2">
      <c r="B14" s="115" t="s">
        <v>198</v>
      </c>
      <c r="C14" s="115"/>
      <c r="D14" s="115"/>
      <c r="E14" s="115"/>
    </row>
    <row r="16" spans="2:5" x14ac:dyDescent="0.2">
      <c r="B16" s="4" t="s">
        <v>126</v>
      </c>
      <c r="C16" s="54" t="s">
        <v>124</v>
      </c>
    </row>
    <row r="17" spans="2:5" x14ac:dyDescent="0.2">
      <c r="B17" s="4" t="s">
        <v>206</v>
      </c>
      <c r="C17" s="4">
        <v>27</v>
      </c>
    </row>
    <row r="18" spans="2:5" x14ac:dyDescent="0.2">
      <c r="B18" s="4"/>
      <c r="C18" s="4"/>
    </row>
    <row r="19" spans="2:5" x14ac:dyDescent="0.2">
      <c r="B19" s="4"/>
      <c r="C19" s="4"/>
    </row>
    <row r="20" spans="2:5" x14ac:dyDescent="0.2">
      <c r="B20" s="4"/>
      <c r="C20" s="4"/>
    </row>
    <row r="21" spans="2:5" ht="18" x14ac:dyDescent="0.2">
      <c r="B21" s="115" t="s">
        <v>195</v>
      </c>
      <c r="C21" s="115"/>
      <c r="D21" s="115"/>
      <c r="E21" s="115"/>
    </row>
    <row r="22" spans="2:5" x14ac:dyDescent="0.2">
      <c r="B22" s="4"/>
      <c r="C22" s="4"/>
    </row>
    <row r="23" spans="2:5" x14ac:dyDescent="0.2">
      <c r="B23" s="81" t="s">
        <v>173</v>
      </c>
      <c r="C23" s="83">
        <v>3.9603960396039604E-2</v>
      </c>
      <c r="E23" s="3"/>
    </row>
    <row r="24" spans="2:5" x14ac:dyDescent="0.2">
      <c r="B24" s="81" t="s">
        <v>174</v>
      </c>
      <c r="C24" s="83">
        <v>0.45049504950495051</v>
      </c>
    </row>
    <row r="25" spans="2:5" ht="30" x14ac:dyDescent="0.2">
      <c r="B25" s="81" t="s">
        <v>175</v>
      </c>
      <c r="C25" s="83">
        <v>0.23267326732673269</v>
      </c>
    </row>
    <row r="26" spans="2:5" x14ac:dyDescent="0.2">
      <c r="B26" s="81" t="s">
        <v>21</v>
      </c>
      <c r="C26" s="83">
        <v>0.27722772277227725</v>
      </c>
    </row>
    <row r="27" spans="2:5" x14ac:dyDescent="0.2">
      <c r="B27" s="85"/>
      <c r="C27" s="85"/>
    </row>
    <row r="28" spans="2:5" ht="36" customHeight="1" x14ac:dyDescent="0.2">
      <c r="B28" s="115" t="s">
        <v>184</v>
      </c>
      <c r="C28" s="115"/>
      <c r="D28" s="115"/>
      <c r="E28" s="115"/>
    </row>
    <row r="30" spans="2:5" x14ac:dyDescent="0.2">
      <c r="B30" s="4" t="s">
        <v>176</v>
      </c>
      <c r="C30" s="54" t="s">
        <v>3</v>
      </c>
    </row>
    <row r="31" spans="2:5" x14ac:dyDescent="0.2">
      <c r="B31" s="4" t="s">
        <v>20</v>
      </c>
      <c r="C31" s="38">
        <v>37.6</v>
      </c>
    </row>
    <row r="32" spans="2:5" x14ac:dyDescent="0.2">
      <c r="B32" s="4" t="s">
        <v>54</v>
      </c>
      <c r="C32" s="38">
        <v>14.099999999999998</v>
      </c>
    </row>
    <row r="33" spans="2:8" x14ac:dyDescent="0.2">
      <c r="B33" s="4" t="s">
        <v>55</v>
      </c>
      <c r="C33" s="38">
        <v>76.599999999999994</v>
      </c>
    </row>
    <row r="34" spans="2:8" x14ac:dyDescent="0.2">
      <c r="B34" s="4" t="s">
        <v>19</v>
      </c>
      <c r="C34" s="38">
        <v>62.8</v>
      </c>
    </row>
    <row r="35" spans="2:8" x14ac:dyDescent="0.2">
      <c r="B35" s="4" t="s">
        <v>56</v>
      </c>
      <c r="C35" s="38">
        <v>37.700000000000003</v>
      </c>
    </row>
    <row r="36" spans="2:8" x14ac:dyDescent="0.2">
      <c r="B36" s="4"/>
      <c r="C36" s="4"/>
    </row>
    <row r="37" spans="2:8" ht="66" customHeight="1" x14ac:dyDescent="0.2">
      <c r="B37" s="115" t="s">
        <v>185</v>
      </c>
      <c r="C37" s="115"/>
      <c r="D37" s="115"/>
      <c r="E37" s="115"/>
    </row>
    <row r="38" spans="2:8" ht="18" x14ac:dyDescent="0.2">
      <c r="B38" s="52"/>
      <c r="C38" s="52"/>
      <c r="D38" s="52"/>
      <c r="E38" s="52"/>
    </row>
    <row r="39" spans="2:8" ht="30" x14ac:dyDescent="0.2">
      <c r="B39" s="59" t="s">
        <v>183</v>
      </c>
      <c r="C39" s="60">
        <v>347</v>
      </c>
      <c r="G39" s="116"/>
      <c r="H39" s="116"/>
    </row>
    <row r="40" spans="2:8" x14ac:dyDescent="0.2">
      <c r="B40" s="59" t="s">
        <v>177</v>
      </c>
      <c r="C40" s="60">
        <v>244</v>
      </c>
      <c r="G40" s="61"/>
      <c r="H40" s="61"/>
    </row>
    <row r="41" spans="2:8" x14ac:dyDescent="0.2">
      <c r="B41" s="59" t="s">
        <v>178</v>
      </c>
      <c r="C41" s="84">
        <v>1225</v>
      </c>
      <c r="G41" s="61"/>
      <c r="H41" s="61"/>
    </row>
    <row r="42" spans="2:8" ht="30" x14ac:dyDescent="0.2">
      <c r="B42" s="59" t="s">
        <v>179</v>
      </c>
      <c r="C42" s="60">
        <v>310</v>
      </c>
      <c r="G42" s="61"/>
      <c r="H42" s="61"/>
    </row>
    <row r="43" spans="2:8" x14ac:dyDescent="0.2">
      <c r="B43" s="59" t="s">
        <v>180</v>
      </c>
      <c r="C43" s="84">
        <v>1189</v>
      </c>
      <c r="G43" s="61"/>
      <c r="H43" s="61"/>
    </row>
    <row r="44" spans="2:8" x14ac:dyDescent="0.2">
      <c r="B44" s="59" t="s">
        <v>181</v>
      </c>
      <c r="C44" s="84">
        <v>1542</v>
      </c>
      <c r="G44" s="61"/>
      <c r="H44" s="61"/>
    </row>
    <row r="45" spans="2:8" x14ac:dyDescent="0.2">
      <c r="B45" s="59" t="s">
        <v>182</v>
      </c>
      <c r="C45" s="84">
        <v>3558</v>
      </c>
      <c r="G45" s="61"/>
      <c r="H45" s="61"/>
    </row>
    <row r="46" spans="2:8" x14ac:dyDescent="0.2">
      <c r="G46" s="61"/>
      <c r="H46" s="61"/>
    </row>
    <row r="47" spans="2:8" ht="18" x14ac:dyDescent="0.2">
      <c r="B47" s="115" t="s">
        <v>190</v>
      </c>
      <c r="C47" s="115"/>
      <c r="D47" s="115"/>
      <c r="E47" s="115"/>
    </row>
    <row r="49" spans="2:3" ht="31" x14ac:dyDescent="0.2">
      <c r="B49" s="9" t="s">
        <v>191</v>
      </c>
      <c r="C49" s="4">
        <v>1895</v>
      </c>
    </row>
    <row r="50" spans="2:3" ht="45" x14ac:dyDescent="0.2">
      <c r="B50" s="24" t="s">
        <v>192</v>
      </c>
      <c r="C50" s="60" t="s">
        <v>53</v>
      </c>
    </row>
    <row r="51" spans="2:3" x14ac:dyDescent="0.2">
      <c r="B51" s="4" t="s">
        <v>127</v>
      </c>
      <c r="C51" s="4">
        <v>26</v>
      </c>
    </row>
    <row r="52" spans="2:3" x14ac:dyDescent="0.2">
      <c r="B52" s="4" t="s">
        <v>128</v>
      </c>
      <c r="C52" s="4">
        <v>15</v>
      </c>
    </row>
    <row r="53" spans="2:3" x14ac:dyDescent="0.2">
      <c r="B53" s="4" t="s">
        <v>193</v>
      </c>
      <c r="C53" s="4">
        <v>11</v>
      </c>
    </row>
    <row r="54" spans="2:3" ht="30" x14ac:dyDescent="0.2">
      <c r="B54" s="24" t="s">
        <v>130</v>
      </c>
      <c r="C54" s="49">
        <v>0.30476190476190479</v>
      </c>
    </row>
    <row r="55" spans="2:3" x14ac:dyDescent="0.2">
      <c r="B55" s="4" t="s">
        <v>194</v>
      </c>
      <c r="C55" s="38">
        <v>57</v>
      </c>
    </row>
    <row r="56" spans="2:3" ht="31" x14ac:dyDescent="0.2">
      <c r="B56" s="9" t="s">
        <v>243</v>
      </c>
      <c r="C56" s="4">
        <v>26</v>
      </c>
    </row>
  </sheetData>
  <mergeCells count="9">
    <mergeCell ref="B37:E37"/>
    <mergeCell ref="G39:H39"/>
    <mergeCell ref="B47:E47"/>
    <mergeCell ref="B1:E2"/>
    <mergeCell ref="B4:E4"/>
    <mergeCell ref="B8:E8"/>
    <mergeCell ref="B14:E14"/>
    <mergeCell ref="B21:E21"/>
    <mergeCell ref="B28:E2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94D0-B2B4-6843-BFFC-342F8848BC80}">
  <dimension ref="B1:H57"/>
  <sheetViews>
    <sheetView zoomScale="93" workbookViewId="0">
      <selection activeCell="C46" sqref="C46"/>
    </sheetView>
  </sheetViews>
  <sheetFormatPr baseColWidth="10" defaultColWidth="11" defaultRowHeight="15" x14ac:dyDescent="0.2"/>
  <cols>
    <col min="2" max="2" width="19.5" customWidth="1"/>
    <col min="3" max="3" width="15.1640625" customWidth="1"/>
    <col min="4" max="4" width="17.6640625" customWidth="1"/>
    <col min="5" max="5" width="19.33203125" customWidth="1"/>
  </cols>
  <sheetData>
    <row r="1" spans="2:5" x14ac:dyDescent="0.2">
      <c r="B1" s="109" t="s">
        <v>209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27" customHeight="1" x14ac:dyDescent="0.2">
      <c r="B6" s="24" t="s">
        <v>122</v>
      </c>
      <c r="C6" s="24">
        <v>517</v>
      </c>
      <c r="D6" s="24"/>
      <c r="E6" s="24"/>
    </row>
    <row r="7" spans="2:5" s="7" customFormat="1" ht="27" customHeight="1" x14ac:dyDescent="0.2">
      <c r="D7" s="58"/>
      <c r="E7" s="58"/>
    </row>
    <row r="9" spans="2:5" ht="18" x14ac:dyDescent="0.2">
      <c r="B9" s="115" t="s">
        <v>204</v>
      </c>
      <c r="C9" s="115"/>
      <c r="D9" s="115"/>
      <c r="E9" s="115"/>
    </row>
    <row r="11" spans="2:5" x14ac:dyDescent="0.2">
      <c r="B11" s="4" t="s">
        <v>123</v>
      </c>
      <c r="C11" s="54" t="s">
        <v>124</v>
      </c>
    </row>
    <row r="12" spans="2:5" x14ac:dyDescent="0.2">
      <c r="B12" s="58" t="s">
        <v>12</v>
      </c>
      <c r="C12" s="63">
        <v>453</v>
      </c>
    </row>
    <row r="13" spans="2:5" x14ac:dyDescent="0.2">
      <c r="B13" s="58" t="s">
        <v>13</v>
      </c>
      <c r="C13" s="63">
        <v>64</v>
      </c>
    </row>
    <row r="15" spans="2:5" ht="32" customHeight="1" x14ac:dyDescent="0.2">
      <c r="B15" s="115" t="s">
        <v>198</v>
      </c>
      <c r="C15" s="115"/>
      <c r="D15" s="115"/>
      <c r="E15" s="115"/>
    </row>
    <row r="17" spans="2:5" x14ac:dyDescent="0.2">
      <c r="B17" s="4" t="s">
        <v>126</v>
      </c>
      <c r="C17" s="54" t="s">
        <v>124</v>
      </c>
    </row>
    <row r="18" spans="2:5" x14ac:dyDescent="0.2">
      <c r="B18" s="4" t="s">
        <v>207</v>
      </c>
      <c r="C18" s="4">
        <v>152</v>
      </c>
    </row>
    <row r="19" spans="2:5" x14ac:dyDescent="0.2">
      <c r="B19" s="4" t="s">
        <v>208</v>
      </c>
      <c r="C19" s="4">
        <v>45</v>
      </c>
    </row>
    <row r="20" spans="2:5" x14ac:dyDescent="0.2">
      <c r="B20" s="4"/>
      <c r="C20" s="4"/>
    </row>
    <row r="21" spans="2:5" x14ac:dyDescent="0.2">
      <c r="B21" s="4"/>
      <c r="C21" s="4"/>
    </row>
    <row r="22" spans="2:5" ht="18" x14ac:dyDescent="0.2">
      <c r="B22" s="115" t="s">
        <v>195</v>
      </c>
      <c r="C22" s="115"/>
      <c r="D22" s="115"/>
      <c r="E22" s="115"/>
    </row>
    <row r="23" spans="2:5" x14ac:dyDescent="0.2">
      <c r="B23" s="4"/>
      <c r="C23" s="4"/>
    </row>
    <row r="24" spans="2:5" x14ac:dyDescent="0.2">
      <c r="B24" s="81" t="s">
        <v>173</v>
      </c>
      <c r="C24" s="83">
        <v>7.8231292517006806E-2</v>
      </c>
      <c r="E24" s="3"/>
    </row>
    <row r="25" spans="2:5" x14ac:dyDescent="0.2">
      <c r="B25" s="81" t="s">
        <v>174</v>
      </c>
      <c r="C25" s="83">
        <v>0.76530612244897955</v>
      </c>
    </row>
    <row r="26" spans="2:5" ht="30" x14ac:dyDescent="0.2">
      <c r="B26" s="81" t="s">
        <v>175</v>
      </c>
      <c r="C26" s="83">
        <v>0.11564625850340136</v>
      </c>
    </row>
    <row r="27" spans="2:5" x14ac:dyDescent="0.2">
      <c r="B27" s="81" t="s">
        <v>21</v>
      </c>
      <c r="C27" s="83">
        <v>4.0816326530612242E-2</v>
      </c>
    </row>
    <row r="28" spans="2:5" x14ac:dyDescent="0.2">
      <c r="B28" s="4"/>
      <c r="C28" s="4"/>
    </row>
    <row r="29" spans="2:5" ht="36" customHeight="1" x14ac:dyDescent="0.2">
      <c r="B29" s="115" t="s">
        <v>184</v>
      </c>
      <c r="C29" s="115"/>
      <c r="D29" s="115"/>
      <c r="E29" s="115"/>
    </row>
    <row r="31" spans="2:5" x14ac:dyDescent="0.2">
      <c r="B31" s="4" t="s">
        <v>176</v>
      </c>
      <c r="C31" s="54" t="s">
        <v>3</v>
      </c>
    </row>
    <row r="32" spans="2:5" x14ac:dyDescent="0.2">
      <c r="B32" s="4" t="s">
        <v>20</v>
      </c>
      <c r="C32" s="38">
        <v>61.1</v>
      </c>
    </row>
    <row r="33" spans="2:8" x14ac:dyDescent="0.2">
      <c r="B33" s="4" t="s">
        <v>54</v>
      </c>
      <c r="C33" s="38">
        <v>31.3</v>
      </c>
    </row>
    <row r="34" spans="2:8" x14ac:dyDescent="0.2">
      <c r="B34" s="4" t="s">
        <v>55</v>
      </c>
      <c r="C34" s="38">
        <v>86.8</v>
      </c>
    </row>
    <row r="35" spans="2:8" x14ac:dyDescent="0.2">
      <c r="B35" s="4" t="s">
        <v>19</v>
      </c>
      <c r="C35" s="38">
        <v>92.100000000000009</v>
      </c>
    </row>
    <row r="36" spans="2:8" x14ac:dyDescent="0.2">
      <c r="B36" s="4" t="s">
        <v>56</v>
      </c>
      <c r="C36" s="38">
        <v>65.400000000000006</v>
      </c>
    </row>
    <row r="37" spans="2:8" x14ac:dyDescent="0.2">
      <c r="B37" s="4"/>
      <c r="C37" s="4"/>
    </row>
    <row r="38" spans="2:8" ht="66" customHeight="1" x14ac:dyDescent="0.2">
      <c r="B38" s="115" t="s">
        <v>185</v>
      </c>
      <c r="C38" s="115"/>
      <c r="D38" s="115"/>
      <c r="E38" s="115"/>
    </row>
    <row r="39" spans="2:8" ht="18" x14ac:dyDescent="0.2">
      <c r="B39" s="52"/>
      <c r="C39" s="52"/>
      <c r="D39" s="52"/>
      <c r="E39" s="52"/>
    </row>
    <row r="40" spans="2:8" ht="30" x14ac:dyDescent="0.2">
      <c r="B40" s="59" t="s">
        <v>183</v>
      </c>
      <c r="C40" s="62">
        <v>878</v>
      </c>
      <c r="G40" s="116"/>
      <c r="H40" s="116"/>
    </row>
    <row r="41" spans="2:8" x14ac:dyDescent="0.2">
      <c r="B41" s="59" t="s">
        <v>177</v>
      </c>
      <c r="C41" s="62">
        <v>704</v>
      </c>
      <c r="G41" s="61"/>
      <c r="H41" s="61"/>
    </row>
    <row r="42" spans="2:8" x14ac:dyDescent="0.2">
      <c r="B42" s="59" t="s">
        <v>178</v>
      </c>
      <c r="C42" s="62">
        <v>1793</v>
      </c>
      <c r="G42" s="61"/>
      <c r="H42" s="61"/>
    </row>
    <row r="43" spans="2:8" ht="30" x14ac:dyDescent="0.2">
      <c r="B43" s="59" t="s">
        <v>179</v>
      </c>
      <c r="C43" s="62">
        <v>326</v>
      </c>
      <c r="G43" s="61"/>
      <c r="H43" s="61"/>
    </row>
    <row r="44" spans="2:8" x14ac:dyDescent="0.2">
      <c r="B44" s="59" t="s">
        <v>180</v>
      </c>
      <c r="C44" s="62">
        <v>3589</v>
      </c>
      <c r="G44" s="61"/>
      <c r="H44" s="61"/>
    </row>
    <row r="45" spans="2:8" x14ac:dyDescent="0.2">
      <c r="B45" s="59" t="s">
        <v>181</v>
      </c>
      <c r="C45" s="62">
        <v>9369</v>
      </c>
      <c r="G45" s="61"/>
      <c r="H45" s="61"/>
    </row>
    <row r="46" spans="2:8" x14ac:dyDescent="0.2">
      <c r="B46" s="59" t="s">
        <v>182</v>
      </c>
      <c r="C46" s="62">
        <v>6725</v>
      </c>
      <c r="G46" s="61"/>
      <c r="H46" s="61"/>
    </row>
    <row r="47" spans="2:8" x14ac:dyDescent="0.2">
      <c r="G47" s="61"/>
      <c r="H47" s="61"/>
    </row>
    <row r="48" spans="2:8" ht="18" x14ac:dyDescent="0.2">
      <c r="B48" s="115" t="s">
        <v>190</v>
      </c>
      <c r="C48" s="115"/>
      <c r="D48" s="115"/>
      <c r="E48" s="115"/>
    </row>
    <row r="50" spans="2:3" ht="31" x14ac:dyDescent="0.2">
      <c r="B50" s="9" t="s">
        <v>191</v>
      </c>
      <c r="C50" s="4">
        <v>1910</v>
      </c>
    </row>
    <row r="51" spans="2:3" ht="45" x14ac:dyDescent="0.2">
      <c r="B51" s="24" t="s">
        <v>192</v>
      </c>
      <c r="C51" s="60" t="s">
        <v>12</v>
      </c>
    </row>
    <row r="52" spans="2:3" x14ac:dyDescent="0.2">
      <c r="B52" s="4" t="s">
        <v>127</v>
      </c>
      <c r="C52" s="4">
        <v>38</v>
      </c>
    </row>
    <row r="53" spans="2:3" x14ac:dyDescent="0.2">
      <c r="B53" s="4" t="s">
        <v>128</v>
      </c>
      <c r="C53" s="4">
        <v>20</v>
      </c>
    </row>
    <row r="54" spans="2:3" x14ac:dyDescent="0.2">
      <c r="B54" s="4" t="s">
        <v>193</v>
      </c>
      <c r="C54" s="4">
        <v>40</v>
      </c>
    </row>
    <row r="55" spans="2:3" ht="30" x14ac:dyDescent="0.2">
      <c r="B55" s="24" t="s">
        <v>130</v>
      </c>
      <c r="C55" s="83">
        <v>0.28370221327967809</v>
      </c>
    </row>
    <row r="56" spans="2:3" x14ac:dyDescent="0.2">
      <c r="B56" s="4" t="s">
        <v>194</v>
      </c>
      <c r="C56" s="38">
        <v>50.058823529411768</v>
      </c>
    </row>
    <row r="57" spans="2:3" ht="31" x14ac:dyDescent="0.2">
      <c r="B57" s="9" t="s">
        <v>243</v>
      </c>
      <c r="C57" s="23">
        <v>37</v>
      </c>
    </row>
  </sheetData>
  <mergeCells count="9">
    <mergeCell ref="B38:E38"/>
    <mergeCell ref="G40:H40"/>
    <mergeCell ref="B48:E48"/>
    <mergeCell ref="B1:E2"/>
    <mergeCell ref="B4:E4"/>
    <mergeCell ref="B9:E9"/>
    <mergeCell ref="B15:E15"/>
    <mergeCell ref="B22:E22"/>
    <mergeCell ref="B29:E2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E21A-BB1E-B444-9A59-AD49A20C9BBC}">
  <dimension ref="B1:H63"/>
  <sheetViews>
    <sheetView zoomScale="75" workbookViewId="0">
      <selection activeCell="B47" sqref="B47"/>
    </sheetView>
  </sheetViews>
  <sheetFormatPr baseColWidth="10" defaultColWidth="11" defaultRowHeight="15" x14ac:dyDescent="0.2"/>
  <cols>
    <col min="2" max="2" width="19.5" customWidth="1"/>
    <col min="3" max="3" width="15.1640625" customWidth="1"/>
    <col min="4" max="4" width="17.6640625" customWidth="1"/>
    <col min="5" max="5" width="19.33203125" customWidth="1"/>
  </cols>
  <sheetData>
    <row r="1" spans="2:5" x14ac:dyDescent="0.2">
      <c r="B1" s="109" t="s">
        <v>210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27" customHeight="1" x14ac:dyDescent="0.2">
      <c r="B6" s="24" t="s">
        <v>122</v>
      </c>
      <c r="C6" s="24">
        <v>448</v>
      </c>
      <c r="D6" s="24"/>
      <c r="E6" s="24"/>
    </row>
    <row r="7" spans="2:5" s="7" customFormat="1" ht="27" customHeight="1" x14ac:dyDescent="0.2">
      <c r="D7" s="58"/>
      <c r="E7" s="58"/>
    </row>
    <row r="9" spans="2:5" ht="18" x14ac:dyDescent="0.2">
      <c r="B9" s="115" t="s">
        <v>204</v>
      </c>
      <c r="C9" s="115"/>
      <c r="D9" s="115"/>
      <c r="E9" s="115"/>
    </row>
    <row r="11" spans="2:5" x14ac:dyDescent="0.2">
      <c r="B11" s="4" t="s">
        <v>123</v>
      </c>
      <c r="C11" s="54" t="s">
        <v>124</v>
      </c>
    </row>
    <row r="12" spans="2:5" x14ac:dyDescent="0.2">
      <c r="B12" s="35" t="s">
        <v>41</v>
      </c>
      <c r="C12" s="63">
        <v>67</v>
      </c>
    </row>
    <row r="13" spans="2:5" x14ac:dyDescent="0.2">
      <c r="B13" s="35" t="s">
        <v>39</v>
      </c>
      <c r="C13" s="63">
        <v>53</v>
      </c>
    </row>
    <row r="14" spans="2:5" x14ac:dyDescent="0.2">
      <c r="B14" s="65" t="s">
        <v>42</v>
      </c>
      <c r="C14" s="4">
        <v>52</v>
      </c>
    </row>
    <row r="16" spans="2:5" ht="32" customHeight="1" x14ac:dyDescent="0.2">
      <c r="B16" s="115" t="s">
        <v>198</v>
      </c>
      <c r="C16" s="115"/>
      <c r="D16" s="115"/>
      <c r="E16" s="115"/>
    </row>
    <row r="18" spans="2:5" x14ac:dyDescent="0.2">
      <c r="B18" s="4" t="s">
        <v>126</v>
      </c>
      <c r="C18" s="54" t="s">
        <v>124</v>
      </c>
    </row>
    <row r="19" spans="2:5" x14ac:dyDescent="0.2">
      <c r="B19" s="66" t="s">
        <v>211</v>
      </c>
      <c r="C19" s="4">
        <v>43</v>
      </c>
    </row>
    <row r="20" spans="2:5" x14ac:dyDescent="0.2">
      <c r="B20" s="66" t="s">
        <v>212</v>
      </c>
      <c r="C20" s="4">
        <v>42</v>
      </c>
    </row>
    <row r="21" spans="2:5" x14ac:dyDescent="0.2">
      <c r="B21" s="4"/>
      <c r="C21" s="4"/>
    </row>
    <row r="22" spans="2:5" x14ac:dyDescent="0.2">
      <c r="B22" s="4"/>
      <c r="C22" s="4"/>
    </row>
    <row r="23" spans="2:5" ht="18" x14ac:dyDescent="0.2">
      <c r="B23" s="115" t="s">
        <v>195</v>
      </c>
      <c r="C23" s="115"/>
      <c r="D23" s="115"/>
      <c r="E23" s="115"/>
    </row>
    <row r="24" spans="2:5" x14ac:dyDescent="0.2">
      <c r="B24" s="85"/>
      <c r="C24" s="4"/>
    </row>
    <row r="25" spans="2:5" x14ac:dyDescent="0.2">
      <c r="B25" s="81" t="s">
        <v>173</v>
      </c>
      <c r="C25" s="49">
        <v>6.5000000000000002E-2</v>
      </c>
      <c r="E25" s="3"/>
    </row>
    <row r="26" spans="2:5" x14ac:dyDescent="0.2">
      <c r="B26" s="81" t="s">
        <v>174</v>
      </c>
      <c r="C26" s="49">
        <v>0.48</v>
      </c>
    </row>
    <row r="27" spans="2:5" ht="30" x14ac:dyDescent="0.2">
      <c r="B27" s="81" t="s">
        <v>175</v>
      </c>
      <c r="C27" s="49">
        <v>0.30499999999999999</v>
      </c>
    </row>
    <row r="28" spans="2:5" x14ac:dyDescent="0.2">
      <c r="B28" s="81" t="s">
        <v>21</v>
      </c>
      <c r="C28" s="49">
        <v>0.15</v>
      </c>
    </row>
    <row r="29" spans="2:5" x14ac:dyDescent="0.2">
      <c r="B29" s="4"/>
      <c r="C29" s="4"/>
    </row>
    <row r="30" spans="2:5" ht="36" customHeight="1" x14ac:dyDescent="0.2">
      <c r="B30" s="115" t="s">
        <v>184</v>
      </c>
      <c r="C30" s="115"/>
      <c r="D30" s="115"/>
      <c r="E30" s="115"/>
    </row>
    <row r="32" spans="2:5" x14ac:dyDescent="0.2">
      <c r="B32" s="4" t="s">
        <v>176</v>
      </c>
      <c r="C32" s="54" t="s">
        <v>3</v>
      </c>
    </row>
    <row r="33" spans="2:8" x14ac:dyDescent="0.2">
      <c r="B33" s="4" t="s">
        <v>20</v>
      </c>
      <c r="C33" s="38">
        <v>65.2</v>
      </c>
    </row>
    <row r="34" spans="2:8" x14ac:dyDescent="0.2">
      <c r="B34" s="4" t="s">
        <v>54</v>
      </c>
      <c r="C34" s="38">
        <v>35.299999999999997</v>
      </c>
    </row>
    <row r="35" spans="2:8" x14ac:dyDescent="0.2">
      <c r="B35" s="4" t="s">
        <v>55</v>
      </c>
      <c r="C35" s="38">
        <v>90.600000000000009</v>
      </c>
    </row>
    <row r="36" spans="2:8" x14ac:dyDescent="0.2">
      <c r="B36" s="4" t="s">
        <v>19</v>
      </c>
      <c r="C36" s="38">
        <v>82.1</v>
      </c>
    </row>
    <row r="37" spans="2:8" x14ac:dyDescent="0.2">
      <c r="B37" s="4" t="s">
        <v>56</v>
      </c>
      <c r="C37" s="38">
        <v>46.400000000000006</v>
      </c>
    </row>
    <row r="38" spans="2:8" x14ac:dyDescent="0.2">
      <c r="B38" s="4"/>
      <c r="C38" s="4"/>
    </row>
    <row r="39" spans="2:8" ht="66" customHeight="1" x14ac:dyDescent="0.2">
      <c r="B39" s="115" t="s">
        <v>185</v>
      </c>
      <c r="C39" s="115"/>
      <c r="D39" s="115"/>
      <c r="E39" s="115"/>
    </row>
    <row r="40" spans="2:8" ht="18" x14ac:dyDescent="0.2">
      <c r="B40" s="52"/>
      <c r="C40" s="52"/>
      <c r="D40" s="52"/>
      <c r="E40" s="52"/>
    </row>
    <row r="41" spans="2:8" ht="30" x14ac:dyDescent="0.2">
      <c r="B41" s="59" t="s">
        <v>183</v>
      </c>
      <c r="C41" s="64">
        <v>512</v>
      </c>
      <c r="G41" s="116"/>
      <c r="H41" s="116"/>
    </row>
    <row r="42" spans="2:8" x14ac:dyDescent="0.2">
      <c r="B42" s="59" t="s">
        <v>177</v>
      </c>
      <c r="C42" s="64">
        <v>500</v>
      </c>
      <c r="G42" s="61"/>
      <c r="H42" s="61"/>
    </row>
    <row r="43" spans="2:8" x14ac:dyDescent="0.2">
      <c r="B43" s="59" t="s">
        <v>178</v>
      </c>
      <c r="C43" s="64">
        <v>3775</v>
      </c>
      <c r="G43" s="61"/>
      <c r="H43" s="61"/>
    </row>
    <row r="44" spans="2:8" ht="30" x14ac:dyDescent="0.2">
      <c r="B44" s="59" t="s">
        <v>179</v>
      </c>
      <c r="C44" s="64">
        <v>581</v>
      </c>
      <c r="G44" s="61"/>
      <c r="H44" s="61"/>
    </row>
    <row r="45" spans="2:8" x14ac:dyDescent="0.2">
      <c r="B45" s="59" t="s">
        <v>180</v>
      </c>
      <c r="C45" s="64">
        <v>1132</v>
      </c>
      <c r="G45" s="61"/>
      <c r="H45" s="61"/>
    </row>
    <row r="46" spans="2:8" x14ac:dyDescent="0.2">
      <c r="B46" s="59" t="s">
        <v>181</v>
      </c>
      <c r="C46" s="64">
        <v>4415</v>
      </c>
      <c r="G46" s="61"/>
      <c r="H46" s="61"/>
    </row>
    <row r="47" spans="2:8" x14ac:dyDescent="0.2">
      <c r="B47" s="59" t="s">
        <v>182</v>
      </c>
      <c r="C47" s="64">
        <v>8268</v>
      </c>
      <c r="G47" s="61"/>
      <c r="H47" s="61"/>
    </row>
    <row r="48" spans="2:8" x14ac:dyDescent="0.2">
      <c r="G48" s="61"/>
      <c r="H48" s="61"/>
    </row>
    <row r="49" spans="2:5" ht="18" x14ac:dyDescent="0.2">
      <c r="B49" s="115" t="s">
        <v>190</v>
      </c>
      <c r="C49" s="115"/>
      <c r="D49" s="115"/>
      <c r="E49" s="115"/>
    </row>
    <row r="51" spans="2:5" ht="31" x14ac:dyDescent="0.2">
      <c r="B51" s="9" t="s">
        <v>191</v>
      </c>
      <c r="C51" s="4">
        <v>1930</v>
      </c>
    </row>
    <row r="52" spans="2:5" ht="45" x14ac:dyDescent="0.2">
      <c r="B52" s="24" t="s">
        <v>192</v>
      </c>
      <c r="C52" s="60" t="s">
        <v>50</v>
      </c>
    </row>
    <row r="53" spans="2:5" x14ac:dyDescent="0.2">
      <c r="B53" s="4" t="s">
        <v>127</v>
      </c>
      <c r="C53" s="4">
        <v>30</v>
      </c>
    </row>
    <row r="54" spans="2:5" x14ac:dyDescent="0.2">
      <c r="B54" s="4" t="s">
        <v>128</v>
      </c>
      <c r="C54" s="4">
        <v>18</v>
      </c>
    </row>
    <row r="55" spans="2:5" x14ac:dyDescent="0.2">
      <c r="B55" s="4" t="s">
        <v>193</v>
      </c>
      <c r="C55" s="4">
        <v>49</v>
      </c>
    </row>
    <row r="56" spans="2:5" ht="30" x14ac:dyDescent="0.2">
      <c r="B56" s="24" t="s">
        <v>130</v>
      </c>
      <c r="C56" s="93">
        <v>0.34636871508379891</v>
      </c>
    </row>
    <row r="57" spans="2:5" x14ac:dyDescent="0.2">
      <c r="B57" s="4" t="s">
        <v>194</v>
      </c>
      <c r="C57" s="92">
        <v>57.212765957446805</v>
      </c>
    </row>
    <row r="58" spans="2:5" ht="31" x14ac:dyDescent="0.2">
      <c r="B58" s="9" t="s">
        <v>243</v>
      </c>
      <c r="C58" s="4">
        <v>21</v>
      </c>
    </row>
    <row r="63" spans="2:5" ht="11" customHeight="1" x14ac:dyDescent="0.2"/>
  </sheetData>
  <mergeCells count="9">
    <mergeCell ref="B39:E39"/>
    <mergeCell ref="G41:H41"/>
    <mergeCell ref="B49:E49"/>
    <mergeCell ref="B1:E2"/>
    <mergeCell ref="B4:E4"/>
    <mergeCell ref="B9:E9"/>
    <mergeCell ref="B16:E16"/>
    <mergeCell ref="B23:E23"/>
    <mergeCell ref="B30:E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DF3D-E094-884F-B072-94051259230A}">
  <dimension ref="B1:H58"/>
  <sheetViews>
    <sheetView zoomScale="68" workbookViewId="0">
      <selection activeCell="C58" sqref="C58"/>
    </sheetView>
  </sheetViews>
  <sheetFormatPr baseColWidth="10" defaultColWidth="11" defaultRowHeight="15" x14ac:dyDescent="0.2"/>
  <cols>
    <col min="2" max="2" width="19.5" customWidth="1"/>
    <col min="3" max="3" width="15.1640625" customWidth="1"/>
    <col min="4" max="4" width="17.6640625" customWidth="1"/>
    <col min="5" max="5" width="19.33203125" customWidth="1"/>
  </cols>
  <sheetData>
    <row r="1" spans="2:5" x14ac:dyDescent="0.2">
      <c r="B1" s="109" t="s">
        <v>246</v>
      </c>
      <c r="C1" s="109"/>
      <c r="D1" s="109"/>
      <c r="E1" s="109"/>
    </row>
    <row r="2" spans="2:5" x14ac:dyDescent="0.2">
      <c r="B2" s="109"/>
      <c r="C2" s="109"/>
      <c r="D2" s="109"/>
      <c r="E2" s="109"/>
    </row>
    <row r="4" spans="2:5" ht="18" x14ac:dyDescent="0.2">
      <c r="B4" s="115" t="s">
        <v>142</v>
      </c>
      <c r="C4" s="115"/>
      <c r="D4" s="115"/>
      <c r="E4" s="115"/>
    </row>
    <row r="6" spans="2:5" s="7" customFormat="1" ht="27" customHeight="1" x14ac:dyDescent="0.2">
      <c r="B6" s="24" t="s">
        <v>122</v>
      </c>
      <c r="C6" s="24">
        <v>84</v>
      </c>
      <c r="D6" s="24"/>
      <c r="E6" s="24"/>
    </row>
    <row r="7" spans="2:5" s="7" customFormat="1" ht="27" customHeight="1" x14ac:dyDescent="0.2">
      <c r="D7" s="58"/>
      <c r="E7" s="58"/>
    </row>
    <row r="9" spans="2:5" ht="18" x14ac:dyDescent="0.2">
      <c r="B9" s="115" t="s">
        <v>204</v>
      </c>
      <c r="C9" s="115"/>
      <c r="D9" s="115"/>
      <c r="E9" s="115"/>
    </row>
    <row r="11" spans="2:5" x14ac:dyDescent="0.2">
      <c r="B11" s="4" t="s">
        <v>123</v>
      </c>
      <c r="C11" s="54" t="s">
        <v>124</v>
      </c>
    </row>
    <row r="12" spans="2:5" x14ac:dyDescent="0.2">
      <c r="B12" s="35" t="s">
        <v>40</v>
      </c>
      <c r="C12" s="63">
        <v>62</v>
      </c>
    </row>
    <row r="13" spans="2:5" x14ac:dyDescent="0.2">
      <c r="B13" s="35"/>
      <c r="C13" s="63"/>
    </row>
    <row r="14" spans="2:5" x14ac:dyDescent="0.2">
      <c r="B14" s="65"/>
      <c r="C14" s="4"/>
    </row>
    <row r="16" spans="2:5" ht="32" customHeight="1" x14ac:dyDescent="0.2">
      <c r="B16" s="115" t="s">
        <v>198</v>
      </c>
      <c r="C16" s="115"/>
      <c r="D16" s="115"/>
      <c r="E16" s="115"/>
    </row>
    <row r="18" spans="2:5" x14ac:dyDescent="0.2">
      <c r="B18" s="4" t="s">
        <v>126</v>
      </c>
      <c r="C18" s="54" t="s">
        <v>124</v>
      </c>
    </row>
    <row r="19" spans="2:5" x14ac:dyDescent="0.2">
      <c r="B19" s="66" t="s">
        <v>213</v>
      </c>
      <c r="C19" s="4">
        <v>17</v>
      </c>
    </row>
    <row r="20" spans="2:5" x14ac:dyDescent="0.2">
      <c r="B20" s="66" t="s">
        <v>214</v>
      </c>
      <c r="C20" s="4">
        <v>17</v>
      </c>
    </row>
    <row r="21" spans="2:5" x14ac:dyDescent="0.2">
      <c r="B21" s="4"/>
      <c r="C21" s="4"/>
    </row>
    <row r="22" spans="2:5" x14ac:dyDescent="0.2">
      <c r="B22" s="4"/>
      <c r="C22" s="4"/>
    </row>
    <row r="23" spans="2:5" ht="18" x14ac:dyDescent="0.2">
      <c r="B23" s="115" t="s">
        <v>195</v>
      </c>
      <c r="C23" s="115"/>
      <c r="D23" s="115"/>
      <c r="E23" s="115"/>
    </row>
    <row r="24" spans="2:5" x14ac:dyDescent="0.2">
      <c r="B24" s="4"/>
      <c r="C24" s="4"/>
    </row>
    <row r="25" spans="2:5" x14ac:dyDescent="0.2">
      <c r="B25" s="81" t="s">
        <v>173</v>
      </c>
      <c r="C25" s="49">
        <v>3.6363636363636362E-2</v>
      </c>
      <c r="E25" s="3"/>
    </row>
    <row r="26" spans="2:5" x14ac:dyDescent="0.2">
      <c r="B26" s="81" t="s">
        <v>174</v>
      </c>
      <c r="C26" s="49">
        <v>0.63636363636363635</v>
      </c>
    </row>
    <row r="27" spans="2:5" ht="30" x14ac:dyDescent="0.2">
      <c r="B27" s="81" t="s">
        <v>175</v>
      </c>
      <c r="C27" s="49">
        <v>0.10909090909090909</v>
      </c>
    </row>
    <row r="28" spans="2:5" x14ac:dyDescent="0.2">
      <c r="B28" s="81" t="s">
        <v>21</v>
      </c>
      <c r="C28" s="49">
        <v>0.21818181818181817</v>
      </c>
    </row>
    <row r="29" spans="2:5" x14ac:dyDescent="0.2">
      <c r="B29" s="4"/>
      <c r="C29" s="4"/>
    </row>
    <row r="30" spans="2:5" ht="36" customHeight="1" x14ac:dyDescent="0.2">
      <c r="B30" s="115" t="s">
        <v>184</v>
      </c>
      <c r="C30" s="115"/>
      <c r="D30" s="115"/>
      <c r="E30" s="115"/>
    </row>
    <row r="32" spans="2:5" x14ac:dyDescent="0.2">
      <c r="B32" s="4" t="s">
        <v>176</v>
      </c>
      <c r="C32" s="54" t="s">
        <v>3</v>
      </c>
    </row>
    <row r="33" spans="2:8" x14ac:dyDescent="0.2">
      <c r="B33" s="4" t="s">
        <v>20</v>
      </c>
      <c r="C33" s="38">
        <v>39.300000000000004</v>
      </c>
    </row>
    <row r="34" spans="2:8" x14ac:dyDescent="0.2">
      <c r="B34" s="4" t="s">
        <v>54</v>
      </c>
      <c r="C34" s="38">
        <v>16.7</v>
      </c>
    </row>
    <row r="35" spans="2:8" x14ac:dyDescent="0.2">
      <c r="B35" s="4" t="s">
        <v>55</v>
      </c>
      <c r="C35" s="38">
        <v>75</v>
      </c>
    </row>
    <row r="36" spans="2:8" x14ac:dyDescent="0.2">
      <c r="B36" s="4" t="s">
        <v>19</v>
      </c>
      <c r="C36" s="38">
        <v>81</v>
      </c>
    </row>
    <row r="37" spans="2:8" x14ac:dyDescent="0.2">
      <c r="B37" s="4" t="s">
        <v>56</v>
      </c>
      <c r="C37" s="38">
        <v>50</v>
      </c>
    </row>
    <row r="38" spans="2:8" x14ac:dyDescent="0.2">
      <c r="B38" s="4"/>
      <c r="C38" s="4"/>
    </row>
    <row r="39" spans="2:8" ht="66" customHeight="1" x14ac:dyDescent="0.2">
      <c r="B39" s="115" t="s">
        <v>185</v>
      </c>
      <c r="C39" s="115"/>
      <c r="D39" s="115"/>
      <c r="E39" s="115"/>
    </row>
    <row r="40" spans="2:8" ht="18" x14ac:dyDescent="0.2">
      <c r="B40" s="52"/>
      <c r="C40" s="52"/>
      <c r="D40" s="52"/>
      <c r="E40" s="52"/>
    </row>
    <row r="41" spans="2:8" ht="30" x14ac:dyDescent="0.2">
      <c r="B41" s="59" t="s">
        <v>183</v>
      </c>
      <c r="C41" s="62">
        <v>535</v>
      </c>
      <c r="G41" s="116"/>
      <c r="H41" s="116"/>
    </row>
    <row r="42" spans="2:8" x14ac:dyDescent="0.2">
      <c r="B42" s="59" t="s">
        <v>177</v>
      </c>
      <c r="C42" s="62">
        <v>218</v>
      </c>
      <c r="G42" s="61"/>
      <c r="H42" s="61"/>
    </row>
    <row r="43" spans="2:8" x14ac:dyDescent="0.2">
      <c r="B43" s="59" t="s">
        <v>178</v>
      </c>
      <c r="C43" s="62">
        <v>1018</v>
      </c>
      <c r="G43" s="61"/>
      <c r="H43" s="61"/>
    </row>
    <row r="44" spans="2:8" ht="30" x14ac:dyDescent="0.2">
      <c r="B44" s="59" t="s">
        <v>179</v>
      </c>
      <c r="C44" s="62">
        <v>212</v>
      </c>
      <c r="G44" s="61"/>
      <c r="H44" s="61"/>
    </row>
    <row r="45" spans="2:8" x14ac:dyDescent="0.2">
      <c r="B45" s="59" t="s">
        <v>180</v>
      </c>
      <c r="C45" s="62">
        <v>3436</v>
      </c>
      <c r="G45" s="61"/>
      <c r="H45" s="61"/>
    </row>
    <row r="46" spans="2:8" x14ac:dyDescent="0.2">
      <c r="B46" s="59" t="s">
        <v>181</v>
      </c>
      <c r="C46" s="62">
        <v>3565</v>
      </c>
      <c r="G46" s="61"/>
      <c r="H46" s="61"/>
    </row>
    <row r="47" spans="2:8" x14ac:dyDescent="0.2">
      <c r="B47" s="59" t="s">
        <v>182</v>
      </c>
      <c r="C47" s="62">
        <v>5185</v>
      </c>
      <c r="G47" s="61"/>
      <c r="H47" s="61"/>
    </row>
    <row r="48" spans="2:8" x14ac:dyDescent="0.2">
      <c r="G48" s="61"/>
      <c r="H48" s="61"/>
    </row>
    <row r="49" spans="2:5" ht="18" x14ac:dyDescent="0.2">
      <c r="B49" s="115" t="s">
        <v>190</v>
      </c>
      <c r="C49" s="115"/>
      <c r="D49" s="115"/>
      <c r="E49" s="115"/>
    </row>
    <row r="51" spans="2:5" ht="31" x14ac:dyDescent="0.2">
      <c r="B51" s="9" t="s">
        <v>191</v>
      </c>
      <c r="C51" s="4">
        <v>1852</v>
      </c>
    </row>
    <row r="52" spans="2:5" ht="45" x14ac:dyDescent="0.2">
      <c r="B52" s="24" t="s">
        <v>192</v>
      </c>
      <c r="C52" s="60" t="s">
        <v>40</v>
      </c>
    </row>
    <row r="53" spans="2:5" x14ac:dyDescent="0.2">
      <c r="B53" s="4" t="s">
        <v>127</v>
      </c>
      <c r="C53" s="4">
        <v>29</v>
      </c>
    </row>
    <row r="54" spans="2:5" x14ac:dyDescent="0.2">
      <c r="B54" s="4" t="s">
        <v>128</v>
      </c>
      <c r="C54" s="4">
        <v>14</v>
      </c>
    </row>
    <row r="55" spans="2:5" x14ac:dyDescent="0.2">
      <c r="B55" s="4" t="s">
        <v>193</v>
      </c>
      <c r="C55" s="4">
        <v>168</v>
      </c>
    </row>
    <row r="56" spans="2:5" ht="30" x14ac:dyDescent="0.2">
      <c r="B56" s="24" t="s">
        <v>130</v>
      </c>
      <c r="C56" s="90">
        <v>0.24691358024691357</v>
      </c>
    </row>
    <row r="57" spans="2:5" x14ac:dyDescent="0.2">
      <c r="B57" s="4" t="s">
        <v>194</v>
      </c>
      <c r="C57" s="92">
        <v>60.777777777777779</v>
      </c>
    </row>
    <row r="58" spans="2:5" ht="31" x14ac:dyDescent="0.2">
      <c r="B58" s="9" t="s">
        <v>243</v>
      </c>
      <c r="C58" s="4">
        <v>10</v>
      </c>
    </row>
  </sheetData>
  <mergeCells count="9">
    <mergeCell ref="B39:E39"/>
    <mergeCell ref="G41:H41"/>
    <mergeCell ref="B49:E49"/>
    <mergeCell ref="B1:E2"/>
    <mergeCell ref="B4:E4"/>
    <mergeCell ref="B9:E9"/>
    <mergeCell ref="B16:E16"/>
    <mergeCell ref="B23:E23"/>
    <mergeCell ref="B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DFBB-6054-49FA-8793-0B805557D8E3}">
  <dimension ref="B1:R177"/>
  <sheetViews>
    <sheetView topLeftCell="A105" zoomScale="63" workbookViewId="0">
      <selection activeCell="J130" sqref="J130"/>
    </sheetView>
  </sheetViews>
  <sheetFormatPr baseColWidth="10" defaultColWidth="8.83203125" defaultRowHeight="15" x14ac:dyDescent="0.2"/>
  <cols>
    <col min="2" max="2" width="33.33203125" style="4" customWidth="1"/>
    <col min="3" max="3" width="27.1640625" style="4" customWidth="1"/>
    <col min="4" max="4" width="18.5" style="4" customWidth="1"/>
    <col min="5" max="5" width="20.33203125" style="4" customWidth="1"/>
    <col min="6" max="6" width="49.6640625" style="4" customWidth="1"/>
    <col min="7" max="7" width="8.83203125" style="4"/>
    <col min="14" max="14" width="16.5" customWidth="1"/>
    <col min="15" max="15" width="20.83203125" customWidth="1"/>
    <col min="16" max="16" width="18.1640625" customWidth="1"/>
    <col min="17" max="17" width="20" customWidth="1"/>
    <col min="18" max="18" width="21.1640625" customWidth="1"/>
  </cols>
  <sheetData>
    <row r="1" spans="2:6" x14ac:dyDescent="0.2">
      <c r="B1" s="109" t="s">
        <v>93</v>
      </c>
      <c r="C1" s="109"/>
      <c r="D1" s="109"/>
      <c r="E1" s="109"/>
      <c r="F1" s="109"/>
    </row>
    <row r="2" spans="2:6" x14ac:dyDescent="0.2">
      <c r="B2" s="109"/>
      <c r="C2" s="109"/>
      <c r="D2" s="109"/>
      <c r="E2" s="109"/>
      <c r="F2" s="109"/>
    </row>
    <row r="6" spans="2:6" ht="18" x14ac:dyDescent="0.2">
      <c r="B6" s="110" t="s">
        <v>85</v>
      </c>
      <c r="C6" s="110"/>
      <c r="D6" s="110"/>
      <c r="E6" s="110"/>
      <c r="F6" s="110"/>
    </row>
    <row r="8" spans="2:6" x14ac:dyDescent="0.2">
      <c r="B8" s="15"/>
      <c r="C8" s="15" t="s">
        <v>4</v>
      </c>
      <c r="D8" s="15" t="s">
        <v>5</v>
      </c>
      <c r="E8" s="15" t="s">
        <v>6</v>
      </c>
      <c r="F8" s="13" t="s">
        <v>7</v>
      </c>
    </row>
    <row r="9" spans="2:6" x14ac:dyDescent="0.2">
      <c r="B9" s="6" t="s">
        <v>3</v>
      </c>
      <c r="C9" s="16">
        <v>0.26729999999999998</v>
      </c>
      <c r="D9" s="16">
        <v>8.9099999999999999E-2</v>
      </c>
      <c r="E9" s="16">
        <v>0.3175</v>
      </c>
      <c r="F9" s="16">
        <v>0.32600000000000001</v>
      </c>
    </row>
    <row r="10" spans="2:6" x14ac:dyDescent="0.2">
      <c r="B10" s="4" t="s">
        <v>101</v>
      </c>
    </row>
    <row r="28" spans="10:12" x14ac:dyDescent="0.2">
      <c r="J28" s="1"/>
      <c r="K28" s="1"/>
      <c r="L28" s="1"/>
    </row>
    <row r="29" spans="10:12" x14ac:dyDescent="0.2">
      <c r="J29" s="1"/>
      <c r="K29" s="1"/>
      <c r="L29" s="1"/>
    </row>
    <row r="30" spans="10:12" x14ac:dyDescent="0.2">
      <c r="J30" s="1"/>
      <c r="K30" s="1"/>
      <c r="L30" s="1"/>
    </row>
    <row r="33" spans="2:18" x14ac:dyDescent="0.2">
      <c r="R33" s="2"/>
    </row>
    <row r="34" spans="2:18" x14ac:dyDescent="0.2">
      <c r="Q34" s="2"/>
      <c r="R34" s="20"/>
    </row>
    <row r="39" spans="2:18" ht="18" x14ac:dyDescent="0.2">
      <c r="B39" s="110" t="s">
        <v>87</v>
      </c>
      <c r="C39" s="110"/>
      <c r="D39" s="110"/>
      <c r="E39" s="110"/>
      <c r="F39" s="110"/>
    </row>
    <row r="41" spans="2:18" x14ac:dyDescent="0.2">
      <c r="B41" s="15"/>
      <c r="C41" s="15" t="s">
        <v>4</v>
      </c>
      <c r="D41" s="15" t="s">
        <v>5</v>
      </c>
      <c r="E41" s="15" t="s">
        <v>6</v>
      </c>
      <c r="F41" s="13" t="s">
        <v>7</v>
      </c>
    </row>
    <row r="42" spans="2:18" x14ac:dyDescent="0.2">
      <c r="B42" s="6" t="s">
        <v>0</v>
      </c>
      <c r="C42" s="16">
        <v>0.17599999999999999</v>
      </c>
      <c r="D42" s="17">
        <v>0.23499999999999999</v>
      </c>
      <c r="E42" s="17">
        <v>0.17599999999999999</v>
      </c>
      <c r="F42" s="17">
        <v>0.41199999999999998</v>
      </c>
      <c r="G42" s="26"/>
    </row>
    <row r="43" spans="2:18" x14ac:dyDescent="0.2">
      <c r="B43" s="6" t="s">
        <v>8</v>
      </c>
      <c r="C43" s="16">
        <v>0.311</v>
      </c>
      <c r="D43" s="17">
        <v>0.115</v>
      </c>
      <c r="E43" s="17">
        <v>0.36099999999999999</v>
      </c>
      <c r="F43" s="17">
        <v>0.21299999999999999</v>
      </c>
      <c r="H43" s="3"/>
    </row>
    <row r="44" spans="2:18" x14ac:dyDescent="0.2">
      <c r="B44" s="6" t="s">
        <v>9</v>
      </c>
      <c r="C44" s="16">
        <v>0.30599999999999999</v>
      </c>
      <c r="D44" s="17">
        <v>8.2000000000000003E-2</v>
      </c>
      <c r="E44" s="17">
        <v>0.247</v>
      </c>
      <c r="F44" s="17">
        <v>0.36499999999999999</v>
      </c>
      <c r="G44" s="26"/>
      <c r="J44" s="1"/>
    </row>
    <row r="45" spans="2:18" x14ac:dyDescent="0.2">
      <c r="B45" s="6" t="s">
        <v>84</v>
      </c>
      <c r="C45" s="16">
        <v>0.152</v>
      </c>
      <c r="D45" s="17">
        <v>0</v>
      </c>
      <c r="E45" s="17">
        <v>0.66700000000000004</v>
      </c>
      <c r="F45" s="17">
        <v>0.182</v>
      </c>
    </row>
    <row r="46" spans="2:18" x14ac:dyDescent="0.2">
      <c r="B46" s="6" t="s">
        <v>1</v>
      </c>
      <c r="C46" s="16">
        <v>0.222</v>
      </c>
      <c r="D46" s="17">
        <v>5.6000000000000001E-2</v>
      </c>
      <c r="E46" s="17">
        <v>0.19400000000000001</v>
      </c>
      <c r="F46" s="17">
        <v>0.52800000000000002</v>
      </c>
    </row>
    <row r="47" spans="2:18" x14ac:dyDescent="0.2">
      <c r="B47" s="4" t="s">
        <v>102</v>
      </c>
    </row>
    <row r="60" spans="2:13" x14ac:dyDescent="0.2">
      <c r="B60" s="18"/>
      <c r="C60" s="18"/>
      <c r="D60" s="18"/>
      <c r="K60" s="1"/>
      <c r="L60" s="1"/>
      <c r="M60" s="1"/>
    </row>
    <row r="61" spans="2:13" x14ac:dyDescent="0.2">
      <c r="K61" s="1"/>
      <c r="L61" s="1"/>
      <c r="M61" s="1"/>
    </row>
    <row r="62" spans="2:13" x14ac:dyDescent="0.2">
      <c r="K62" s="1"/>
      <c r="L62" s="1"/>
      <c r="M62" s="1"/>
    </row>
    <row r="63" spans="2:13" x14ac:dyDescent="0.2">
      <c r="B63" s="18"/>
      <c r="C63" s="18"/>
      <c r="D63" s="18"/>
      <c r="K63" s="1"/>
      <c r="L63" s="1"/>
      <c r="M63" s="1"/>
    </row>
    <row r="66" spans="2:6" x14ac:dyDescent="0.2">
      <c r="B66" s="18"/>
      <c r="C66" s="18"/>
      <c r="D66" s="18"/>
    </row>
    <row r="69" spans="2:6" x14ac:dyDescent="0.2">
      <c r="B69" s="18"/>
      <c r="C69" s="18"/>
      <c r="D69" s="18"/>
    </row>
    <row r="71" spans="2:6" ht="18" x14ac:dyDescent="0.2">
      <c r="B71" s="110" t="s">
        <v>88</v>
      </c>
      <c r="C71" s="110"/>
      <c r="D71" s="110"/>
      <c r="E71" s="110"/>
      <c r="F71" s="110"/>
    </row>
    <row r="72" spans="2:6" x14ac:dyDescent="0.2">
      <c r="B72" s="18"/>
      <c r="C72" s="18"/>
      <c r="D72" s="18"/>
    </row>
    <row r="73" spans="2:6" x14ac:dyDescent="0.2">
      <c r="B73" s="15"/>
      <c r="C73" s="15" t="s">
        <v>4</v>
      </c>
      <c r="D73" s="15" t="s">
        <v>5</v>
      </c>
      <c r="E73" s="15" t="s">
        <v>6</v>
      </c>
      <c r="F73" s="13" t="s">
        <v>7</v>
      </c>
    </row>
    <row r="74" spans="2:6" x14ac:dyDescent="0.2">
      <c r="B74" s="6" t="s">
        <v>17</v>
      </c>
      <c r="C74" s="14">
        <v>32</v>
      </c>
      <c r="D74" s="14">
        <v>6.2</v>
      </c>
      <c r="E74" s="14">
        <v>26.6</v>
      </c>
      <c r="F74" s="14">
        <v>35.199999999999996</v>
      </c>
    </row>
    <row r="75" spans="2:6" x14ac:dyDescent="0.2">
      <c r="B75" s="6" t="s">
        <v>92</v>
      </c>
      <c r="C75" s="14">
        <v>17.8</v>
      </c>
      <c r="D75" s="14">
        <v>11.1</v>
      </c>
      <c r="E75" s="14">
        <v>42.199999999999996</v>
      </c>
      <c r="F75" s="14">
        <v>28.9</v>
      </c>
    </row>
    <row r="76" spans="2:6" x14ac:dyDescent="0.2">
      <c r="B76" s="4" t="s">
        <v>103</v>
      </c>
    </row>
    <row r="81" spans="3:10" x14ac:dyDescent="0.2">
      <c r="J81" s="1"/>
    </row>
    <row r="90" spans="3:10" x14ac:dyDescent="0.2">
      <c r="C90" s="22"/>
      <c r="D90" s="22"/>
      <c r="E90" s="22"/>
      <c r="F90" s="22"/>
    </row>
    <row r="98" spans="2:18" x14ac:dyDescent="0.2">
      <c r="G98" s="18"/>
      <c r="M98" s="1"/>
      <c r="N98" s="1"/>
      <c r="O98" s="1"/>
      <c r="P98" s="1"/>
      <c r="Q98" s="1"/>
      <c r="R98" s="1"/>
    </row>
    <row r="99" spans="2:18" x14ac:dyDescent="0.2">
      <c r="M99" s="1"/>
      <c r="N99" s="1"/>
      <c r="O99" s="1"/>
      <c r="P99" s="1"/>
      <c r="Q99" s="1"/>
      <c r="R99" s="1"/>
    </row>
    <row r="100" spans="2:18" x14ac:dyDescent="0.2">
      <c r="M100" s="1"/>
      <c r="N100" s="1"/>
      <c r="O100" s="1"/>
      <c r="P100" s="1"/>
      <c r="Q100" s="1"/>
      <c r="R100" s="1"/>
    </row>
    <row r="101" spans="2:18" x14ac:dyDescent="0.2">
      <c r="G101" s="18"/>
      <c r="M101" s="1"/>
      <c r="N101" s="1"/>
      <c r="O101" s="1"/>
      <c r="P101" s="1"/>
      <c r="Q101" s="1"/>
      <c r="R101" s="1"/>
    </row>
    <row r="104" spans="2:18" ht="18" x14ac:dyDescent="0.2">
      <c r="B104" s="110" t="s">
        <v>89</v>
      </c>
      <c r="C104" s="110"/>
      <c r="D104" s="110"/>
      <c r="E104" s="110"/>
      <c r="F104" s="110"/>
      <c r="G104" s="18"/>
    </row>
    <row r="106" spans="2:18" x14ac:dyDescent="0.2">
      <c r="B106" s="15"/>
      <c r="C106" s="15" t="s">
        <v>4</v>
      </c>
      <c r="D106" s="15" t="s">
        <v>5</v>
      </c>
      <c r="E106" s="15" t="s">
        <v>6</v>
      </c>
      <c r="F106" s="13" t="s">
        <v>7</v>
      </c>
    </row>
    <row r="107" spans="2:18" x14ac:dyDescent="0.2">
      <c r="B107" s="6" t="s">
        <v>90</v>
      </c>
      <c r="C107" s="14">
        <v>34.300000000000004</v>
      </c>
      <c r="D107" s="14">
        <v>2.9000000000000004</v>
      </c>
      <c r="E107" s="21">
        <v>40</v>
      </c>
      <c r="F107" s="21">
        <v>22.9</v>
      </c>
      <c r="G107" s="18"/>
    </row>
    <row r="108" spans="2:18" x14ac:dyDescent="0.2">
      <c r="B108" s="6" t="s">
        <v>91</v>
      </c>
      <c r="C108" s="14">
        <v>23.7</v>
      </c>
      <c r="D108" s="14">
        <v>8.5</v>
      </c>
      <c r="E108" s="14">
        <v>28.799999999999997</v>
      </c>
      <c r="F108" s="14">
        <v>39</v>
      </c>
    </row>
    <row r="109" spans="2:18" x14ac:dyDescent="0.2">
      <c r="B109" s="4" t="s">
        <v>104</v>
      </c>
    </row>
    <row r="110" spans="2:18" x14ac:dyDescent="0.2">
      <c r="B110" s="18"/>
      <c r="C110" s="18"/>
      <c r="D110" s="18"/>
      <c r="E110" s="18"/>
      <c r="F110" s="18"/>
      <c r="G110" s="18"/>
    </row>
    <row r="120" spans="6:10" x14ac:dyDescent="0.2">
      <c r="F120" s="19"/>
      <c r="J120" s="1"/>
    </row>
    <row r="133" spans="2:12" ht="18" x14ac:dyDescent="0.2">
      <c r="B133" s="110" t="s">
        <v>86</v>
      </c>
      <c r="C133" s="110"/>
      <c r="D133" s="110"/>
      <c r="E133" s="110"/>
      <c r="F133" s="110"/>
    </row>
    <row r="134" spans="2:12" x14ac:dyDescent="0.2">
      <c r="B134" s="15"/>
      <c r="C134" s="15" t="s">
        <v>4</v>
      </c>
      <c r="D134" s="15" t="s">
        <v>5</v>
      </c>
      <c r="E134" s="15" t="s">
        <v>6</v>
      </c>
      <c r="F134" s="13" t="s">
        <v>7</v>
      </c>
    </row>
    <row r="135" spans="2:12" x14ac:dyDescent="0.2">
      <c r="B135" s="6" t="s">
        <v>10</v>
      </c>
      <c r="C135" s="17">
        <v>0.20399999999999999</v>
      </c>
      <c r="D135" s="17">
        <v>5.6000000000000001E-2</v>
      </c>
      <c r="E135" s="17">
        <v>0.46300000000000002</v>
      </c>
      <c r="F135" s="17">
        <v>0.27800000000000002</v>
      </c>
      <c r="J135" s="1"/>
      <c r="K135" s="1"/>
      <c r="L135" s="1"/>
    </row>
    <row r="136" spans="2:12" x14ac:dyDescent="0.2">
      <c r="B136" s="6" t="s">
        <v>11</v>
      </c>
      <c r="C136" s="17">
        <v>0.30199999999999999</v>
      </c>
      <c r="D136" s="17">
        <v>9.9000000000000005E-2</v>
      </c>
      <c r="E136" s="17">
        <v>0.23499999999999999</v>
      </c>
      <c r="F136" s="17">
        <v>0.36399999999999999</v>
      </c>
      <c r="J136" s="1"/>
      <c r="K136" s="1"/>
      <c r="L136" s="1"/>
    </row>
    <row r="137" spans="2:12" x14ac:dyDescent="0.2">
      <c r="B137" s="18" t="s">
        <v>105</v>
      </c>
      <c r="C137" s="18"/>
      <c r="D137" s="18"/>
      <c r="J137" s="1"/>
      <c r="K137" s="1"/>
      <c r="L137" s="1"/>
    </row>
    <row r="138" spans="2:12" x14ac:dyDescent="0.2">
      <c r="J138" s="1"/>
      <c r="K138" s="1"/>
      <c r="L138" s="1"/>
    </row>
    <row r="140" spans="2:12" x14ac:dyDescent="0.2">
      <c r="B140" s="18"/>
      <c r="C140" s="18"/>
      <c r="D140" s="18"/>
    </row>
    <row r="145" spans="2:10" x14ac:dyDescent="0.2">
      <c r="B145" s="18"/>
      <c r="C145" s="18"/>
      <c r="D145" s="18"/>
    </row>
    <row r="146" spans="2:10" x14ac:dyDescent="0.2">
      <c r="B146" s="23"/>
      <c r="C146" s="23"/>
      <c r="D146" s="23"/>
      <c r="E146" s="23"/>
      <c r="F146" s="24"/>
    </row>
    <row r="147" spans="2:10" x14ac:dyDescent="0.2">
      <c r="C147" s="25"/>
      <c r="D147" s="25"/>
      <c r="E147" s="25"/>
      <c r="F147" s="25"/>
    </row>
    <row r="148" spans="2:10" x14ac:dyDescent="0.2">
      <c r="C148" s="25"/>
      <c r="D148" s="25"/>
      <c r="E148" s="25"/>
      <c r="F148" s="25"/>
    </row>
    <row r="158" spans="2:10" x14ac:dyDescent="0.2">
      <c r="F158" s="19"/>
      <c r="J158" s="1"/>
    </row>
    <row r="165" spans="2:12" x14ac:dyDescent="0.2">
      <c r="B165" s="18"/>
      <c r="C165" s="18"/>
      <c r="D165" s="18"/>
      <c r="J165" s="1"/>
      <c r="K165" s="1"/>
      <c r="L165" s="1"/>
    </row>
    <row r="166" spans="2:12" x14ac:dyDescent="0.2">
      <c r="J166" s="1"/>
      <c r="K166" s="1"/>
      <c r="L166" s="1"/>
    </row>
    <row r="167" spans="2:12" x14ac:dyDescent="0.2">
      <c r="J167" s="1"/>
      <c r="K167" s="1"/>
      <c r="L167" s="1"/>
    </row>
    <row r="168" spans="2:12" x14ac:dyDescent="0.2">
      <c r="B168" s="18"/>
      <c r="C168" s="18"/>
      <c r="D168" s="18"/>
      <c r="J168" s="1"/>
      <c r="K168" s="1"/>
      <c r="L168" s="1"/>
    </row>
    <row r="171" spans="2:12" x14ac:dyDescent="0.2">
      <c r="B171" s="18"/>
      <c r="C171" s="18"/>
      <c r="D171" s="18"/>
    </row>
    <row r="174" spans="2:12" x14ac:dyDescent="0.2">
      <c r="B174" s="18"/>
      <c r="C174" s="18"/>
      <c r="D174" s="18"/>
    </row>
    <row r="177" spans="2:4" x14ac:dyDescent="0.2">
      <c r="B177" s="18"/>
      <c r="C177" s="18"/>
      <c r="D177" s="18"/>
    </row>
  </sheetData>
  <mergeCells count="6">
    <mergeCell ref="B1:F2"/>
    <mergeCell ref="B6:F6"/>
    <mergeCell ref="B133:F133"/>
    <mergeCell ref="B39:F39"/>
    <mergeCell ref="B71:F71"/>
    <mergeCell ref="B104:F10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795B-F2CF-4C40-9FD7-55D33E77E1B6}">
  <dimension ref="A1:K25"/>
  <sheetViews>
    <sheetView workbookViewId="0">
      <selection activeCell="G8" sqref="G8"/>
    </sheetView>
  </sheetViews>
  <sheetFormatPr baseColWidth="10" defaultColWidth="8.83203125" defaultRowHeight="15" x14ac:dyDescent="0.2"/>
  <cols>
    <col min="1" max="1" width="8.33203125" customWidth="1"/>
    <col min="2" max="2" width="23" customWidth="1"/>
    <col min="5" max="5" width="14.83203125" customWidth="1"/>
  </cols>
  <sheetData>
    <row r="1" spans="1:11" ht="15" customHeight="1" x14ac:dyDescent="0.2">
      <c r="A1" s="76"/>
      <c r="B1" s="109" t="s">
        <v>273</v>
      </c>
      <c r="C1" s="109"/>
      <c r="D1" s="109"/>
      <c r="E1" s="109"/>
      <c r="F1" s="109"/>
    </row>
    <row r="2" spans="1:11" ht="15" customHeight="1" x14ac:dyDescent="0.2">
      <c r="A2" s="88"/>
      <c r="B2" s="109"/>
      <c r="C2" s="109"/>
      <c r="D2" s="109"/>
      <c r="E2" s="109"/>
      <c r="F2" s="109"/>
    </row>
    <row r="3" spans="1:11" x14ac:dyDescent="0.2">
      <c r="A3" s="86"/>
      <c r="B3" s="87"/>
    </row>
    <row r="4" spans="1:11" ht="18" x14ac:dyDescent="0.2">
      <c r="A4" s="86"/>
      <c r="B4" s="113" t="s">
        <v>85</v>
      </c>
      <c r="C4" s="113"/>
      <c r="D4" s="113"/>
      <c r="E4" s="113"/>
      <c r="F4" s="113"/>
      <c r="G4" s="89"/>
      <c r="H4" s="89"/>
      <c r="I4" s="89"/>
      <c r="J4" s="89"/>
      <c r="K4" s="78"/>
    </row>
    <row r="5" spans="1:11" x14ac:dyDescent="0.2">
      <c r="A5" s="86"/>
      <c r="B5" s="87"/>
    </row>
    <row r="6" spans="1:11" s="23" customFormat="1" ht="14" x14ac:dyDescent="0.15">
      <c r="B6" s="4" t="s">
        <v>173</v>
      </c>
      <c r="C6" s="26">
        <v>5.3829078801331851E-2</v>
      </c>
    </row>
    <row r="7" spans="1:11" s="23" customFormat="1" ht="14" x14ac:dyDescent="0.15">
      <c r="B7" s="4" t="s">
        <v>174</v>
      </c>
      <c r="C7" s="26">
        <v>0.53829078801331853</v>
      </c>
    </row>
    <row r="8" spans="1:11" s="23" customFormat="1" ht="29" customHeight="1" x14ac:dyDescent="0.15">
      <c r="B8" s="67" t="s">
        <v>175</v>
      </c>
      <c r="C8" s="26">
        <v>0.15038845726970032</v>
      </c>
    </row>
    <row r="9" spans="1:11" s="23" customFormat="1" ht="14" x14ac:dyDescent="0.15">
      <c r="B9" s="4" t="s">
        <v>21</v>
      </c>
      <c r="C9" s="26">
        <v>0.25749167591564925</v>
      </c>
    </row>
    <row r="10" spans="1:11" s="23" customFormat="1" ht="14" x14ac:dyDescent="0.2"/>
    <row r="11" spans="1:11" s="23" customFormat="1" ht="14" x14ac:dyDescent="0.2"/>
    <row r="12" spans="1:11" s="23" customFormat="1" ht="14" x14ac:dyDescent="0.2"/>
    <row r="13" spans="1:11" s="23" customFormat="1" ht="14" x14ac:dyDescent="0.2"/>
    <row r="14" spans="1:11" s="23" customFormat="1" ht="18" x14ac:dyDescent="0.2">
      <c r="B14" s="113" t="s">
        <v>87</v>
      </c>
      <c r="C14" s="113"/>
      <c r="D14" s="113"/>
      <c r="E14" s="113"/>
      <c r="F14" s="113"/>
    </row>
    <row r="15" spans="1:11" s="23" customFormat="1" ht="14" x14ac:dyDescent="0.2">
      <c r="C15" s="49"/>
      <c r="D15" s="49"/>
      <c r="E15" s="49"/>
      <c r="F15" s="49"/>
    </row>
    <row r="16" spans="1:11" ht="45" x14ac:dyDescent="0.2">
      <c r="B16" s="23"/>
      <c r="C16" s="23" t="s">
        <v>173</v>
      </c>
      <c r="D16" s="23" t="s">
        <v>174</v>
      </c>
      <c r="E16" s="24" t="s">
        <v>175</v>
      </c>
      <c r="F16" s="24" t="s">
        <v>21</v>
      </c>
    </row>
    <row r="17" spans="2:6" x14ac:dyDescent="0.2">
      <c r="B17" s="24" t="s">
        <v>0</v>
      </c>
      <c r="C17" s="49">
        <v>6.0344827586206899E-2</v>
      </c>
      <c r="D17" s="49">
        <v>0.49137931034482757</v>
      </c>
      <c r="E17" s="49">
        <v>0.22413793103448276</v>
      </c>
      <c r="F17" s="49">
        <v>0.22413793103448276</v>
      </c>
    </row>
    <row r="18" spans="2:6" x14ac:dyDescent="0.2">
      <c r="B18" s="24" t="s">
        <v>215</v>
      </c>
      <c r="C18" s="49">
        <v>3.4285714285714287E-2</v>
      </c>
      <c r="D18" s="49">
        <v>0.29142857142857143</v>
      </c>
      <c r="E18" s="49">
        <v>0.04</v>
      </c>
      <c r="F18" s="49">
        <v>0.63428571428571423</v>
      </c>
    </row>
    <row r="19" spans="2:6" ht="30" x14ac:dyDescent="0.2">
      <c r="B19" s="24" t="s">
        <v>84</v>
      </c>
      <c r="C19" s="49">
        <v>6.5000000000000002E-2</v>
      </c>
      <c r="D19" s="49">
        <v>0.48</v>
      </c>
      <c r="E19" s="49">
        <v>0.30499999999999999</v>
      </c>
      <c r="F19" s="49">
        <v>0.15</v>
      </c>
    </row>
    <row r="20" spans="2:6" x14ac:dyDescent="0.2">
      <c r="B20" s="24" t="s">
        <v>216</v>
      </c>
      <c r="C20" s="49">
        <v>3.6363636363636362E-2</v>
      </c>
      <c r="D20" s="49">
        <v>0.63636363636363635</v>
      </c>
      <c r="E20" s="49">
        <v>0.10909090909090909</v>
      </c>
      <c r="F20" s="49">
        <v>0.21818181818181817</v>
      </c>
    </row>
    <row r="21" spans="2:6" x14ac:dyDescent="0.2">
      <c r="B21" s="24" t="s">
        <v>217</v>
      </c>
      <c r="C21" s="49">
        <v>3.9603960396039604E-2</v>
      </c>
      <c r="D21" s="49">
        <v>0.45049504950495051</v>
      </c>
      <c r="E21" s="49">
        <v>0.23267326732673269</v>
      </c>
      <c r="F21" s="49">
        <v>0.27722772277227725</v>
      </c>
    </row>
    <row r="22" spans="2:6" ht="30" x14ac:dyDescent="0.2">
      <c r="B22" s="24" t="s">
        <v>218</v>
      </c>
      <c r="C22" s="49">
        <v>4.9079754601226995E-2</v>
      </c>
      <c r="D22" s="49">
        <v>0.50306748466257667</v>
      </c>
      <c r="E22" s="49">
        <v>0.17177914110429449</v>
      </c>
      <c r="F22" s="49">
        <v>0.27607361963190186</v>
      </c>
    </row>
    <row r="23" spans="2:6" x14ac:dyDescent="0.2">
      <c r="B23" s="24" t="s">
        <v>1</v>
      </c>
      <c r="C23" s="49">
        <v>7.8231292517006806E-2</v>
      </c>
      <c r="D23" s="49">
        <v>0.76530612244897955</v>
      </c>
      <c r="E23" s="49">
        <v>0.11564625850340136</v>
      </c>
      <c r="F23" s="49">
        <v>4.0816326530612242E-2</v>
      </c>
    </row>
    <row r="24" spans="2:6" x14ac:dyDescent="0.2">
      <c r="B24" s="24" t="s">
        <v>219</v>
      </c>
      <c r="C24" s="49">
        <v>9.0909090909090912E-2</v>
      </c>
      <c r="D24" s="49">
        <v>0.5</v>
      </c>
      <c r="E24" s="49">
        <v>0.12878787878787878</v>
      </c>
      <c r="F24" s="49">
        <v>0.28030303030303028</v>
      </c>
    </row>
    <row r="25" spans="2:6" x14ac:dyDescent="0.2">
      <c r="B25" s="24" t="s">
        <v>220</v>
      </c>
      <c r="C25" s="49">
        <v>3.870967741935484E-2</v>
      </c>
      <c r="D25" s="49">
        <v>0.5741935483870968</v>
      </c>
      <c r="E25" s="49">
        <v>9.6774193548387094E-2</v>
      </c>
      <c r="F25" s="49">
        <v>0.29032258064516131</v>
      </c>
    </row>
  </sheetData>
  <mergeCells count="3">
    <mergeCell ref="B14:F14"/>
    <mergeCell ref="B4:F4"/>
    <mergeCell ref="B1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4647-2F31-4A57-AAAE-678C96305A6D}">
  <dimension ref="B1:L17"/>
  <sheetViews>
    <sheetView workbookViewId="0">
      <selection activeCell="I11" sqref="I11"/>
    </sheetView>
  </sheetViews>
  <sheetFormatPr baseColWidth="10" defaultColWidth="8.83203125" defaultRowHeight="15" x14ac:dyDescent="0.2"/>
  <cols>
    <col min="2" max="2" width="17.1640625" customWidth="1"/>
    <col min="5" max="5" width="13" customWidth="1"/>
  </cols>
  <sheetData>
    <row r="1" spans="2:12" ht="15" customHeight="1" x14ac:dyDescent="0.2">
      <c r="B1" s="109" t="s">
        <v>274</v>
      </c>
      <c r="C1" s="109"/>
      <c r="D1" s="109"/>
      <c r="E1" s="109"/>
      <c r="F1" s="109"/>
      <c r="G1" s="109"/>
      <c r="H1" s="109"/>
      <c r="I1" s="109"/>
      <c r="J1" s="109"/>
      <c r="K1" s="109"/>
    </row>
    <row r="2" spans="2:12" ht="1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4" spans="2:12" ht="18" x14ac:dyDescent="0.2">
      <c r="B4" s="117" t="s">
        <v>85</v>
      </c>
      <c r="C4" s="118"/>
      <c r="D4" s="118"/>
      <c r="E4" s="118"/>
      <c r="F4" s="118"/>
      <c r="G4" s="118"/>
      <c r="H4" s="118"/>
      <c r="I4" s="118"/>
      <c r="J4" s="118"/>
      <c r="K4" s="119"/>
    </row>
    <row r="6" spans="2:12" ht="60" customHeight="1" x14ac:dyDescent="0.2">
      <c r="B6" s="24" t="s">
        <v>223</v>
      </c>
      <c r="C6" s="49">
        <v>2.6637069922308545E-2</v>
      </c>
    </row>
    <row r="7" spans="2:12" x14ac:dyDescent="0.2">
      <c r="B7" s="4" t="s">
        <v>10</v>
      </c>
      <c r="C7" s="26">
        <v>0.25527192008879024</v>
      </c>
    </row>
    <row r="8" spans="2:12" x14ac:dyDescent="0.2">
      <c r="B8" s="4" t="s">
        <v>11</v>
      </c>
      <c r="C8" s="26">
        <v>0.71809100998890119</v>
      </c>
    </row>
    <row r="9" spans="2:12" x14ac:dyDescent="0.2">
      <c r="C9" s="3"/>
      <c r="D9" s="3"/>
      <c r="E9" s="3"/>
      <c r="F9" s="3"/>
      <c r="G9" s="3"/>
      <c r="H9" s="3"/>
      <c r="I9" s="3"/>
      <c r="J9" s="3"/>
      <c r="K9" s="3"/>
      <c r="L9" s="3"/>
    </row>
    <row r="12" spans="2:12" ht="18" x14ac:dyDescent="0.2">
      <c r="B12" s="113" t="s">
        <v>87</v>
      </c>
      <c r="C12" s="113"/>
      <c r="D12" s="113"/>
      <c r="E12" s="113"/>
      <c r="F12" s="113"/>
      <c r="G12" s="113"/>
      <c r="H12" s="113"/>
      <c r="I12" s="113"/>
      <c r="J12" s="113"/>
      <c r="K12" s="113"/>
    </row>
    <row r="14" spans="2:12" ht="60" x14ac:dyDescent="0.2">
      <c r="B14" s="24"/>
      <c r="C14" s="24" t="s">
        <v>0</v>
      </c>
      <c r="D14" s="24" t="s">
        <v>215</v>
      </c>
      <c r="E14" s="24" t="s">
        <v>84</v>
      </c>
      <c r="F14" s="24" t="s">
        <v>216</v>
      </c>
      <c r="G14" s="24" t="s">
        <v>217</v>
      </c>
      <c r="H14" s="24" t="s">
        <v>218</v>
      </c>
      <c r="I14" s="24" t="s">
        <v>1</v>
      </c>
      <c r="J14" s="24" t="s">
        <v>219</v>
      </c>
      <c r="K14" s="24" t="s">
        <v>220</v>
      </c>
    </row>
    <row r="15" spans="2:12" ht="45" x14ac:dyDescent="0.2">
      <c r="B15" s="24" t="s">
        <v>223</v>
      </c>
      <c r="C15" s="90">
        <v>5.8479532163742687E-3</v>
      </c>
      <c r="D15" s="90">
        <v>1.8796992481203006E-2</v>
      </c>
      <c r="E15" s="90">
        <v>3.6312849162011177E-2</v>
      </c>
      <c r="F15" s="90">
        <v>3.7037037037037035E-2</v>
      </c>
      <c r="G15" s="90">
        <v>1.2698412698412698E-2</v>
      </c>
      <c r="H15" s="90">
        <v>2.7149321266968326E-2</v>
      </c>
      <c r="I15" s="90">
        <v>1.6096579476861168E-2</v>
      </c>
      <c r="J15" s="90">
        <v>6.5359477124183009E-3</v>
      </c>
      <c r="K15" s="90">
        <v>4.8361934477379097E-2</v>
      </c>
    </row>
    <row r="16" spans="2:12" x14ac:dyDescent="0.2">
      <c r="B16" s="24" t="s">
        <v>10</v>
      </c>
      <c r="C16" s="90">
        <v>0.23976608187134502</v>
      </c>
      <c r="D16" s="90">
        <v>9.7744360902255634E-2</v>
      </c>
      <c r="E16" s="90">
        <v>0.34636871508379891</v>
      </c>
      <c r="F16" s="90">
        <v>0.24691358024691357</v>
      </c>
      <c r="G16" s="90">
        <v>0.30476190476190479</v>
      </c>
      <c r="H16" s="90">
        <v>0.21719457013574661</v>
      </c>
      <c r="I16" s="90">
        <v>0.28370221327967809</v>
      </c>
      <c r="J16" s="90">
        <v>0.22222222222222221</v>
      </c>
      <c r="K16" s="90">
        <v>0.24960998439937598</v>
      </c>
    </row>
    <row r="17" spans="2:11" x14ac:dyDescent="0.2">
      <c r="B17" s="24" t="s">
        <v>11</v>
      </c>
      <c r="C17" s="90">
        <v>0.75438596491228072</v>
      </c>
      <c r="D17" s="90">
        <v>0.88345864661654139</v>
      </c>
      <c r="E17" s="90">
        <v>0.61731843575418999</v>
      </c>
      <c r="F17" s="90">
        <v>0.71604938271604934</v>
      </c>
      <c r="G17" s="90">
        <v>0.68253968253968256</v>
      </c>
      <c r="H17" s="90">
        <v>0.75565610859728505</v>
      </c>
      <c r="I17" s="90">
        <v>0.7002012072434608</v>
      </c>
      <c r="J17" s="90">
        <v>0.77124183006535951</v>
      </c>
      <c r="K17" s="90">
        <v>0.70202808112324488</v>
      </c>
    </row>
  </sheetData>
  <mergeCells count="3">
    <mergeCell ref="B1:K2"/>
    <mergeCell ref="B4:K4"/>
    <mergeCell ref="B12:K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70A8-65AE-4E58-8A80-0C9837592153}">
  <dimension ref="A1:K146"/>
  <sheetViews>
    <sheetView workbookViewId="0">
      <selection activeCell="I32" sqref="I32"/>
    </sheetView>
  </sheetViews>
  <sheetFormatPr baseColWidth="10" defaultColWidth="8.83203125" defaultRowHeight="15" x14ac:dyDescent="0.2"/>
  <cols>
    <col min="1" max="1" width="10.1640625" customWidth="1"/>
    <col min="2" max="2" width="23.5" customWidth="1"/>
  </cols>
  <sheetData>
    <row r="1" spans="2:11" x14ac:dyDescent="0.2">
      <c r="B1" s="109" t="s">
        <v>275</v>
      </c>
      <c r="C1" s="109"/>
      <c r="D1" s="109"/>
      <c r="E1" s="109"/>
      <c r="F1" s="109"/>
      <c r="G1" s="109"/>
      <c r="H1" s="109"/>
      <c r="I1" s="109"/>
      <c r="J1" s="109"/>
      <c r="K1" s="109"/>
    </row>
    <row r="2" spans="2:1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4" spans="2:11" ht="18" x14ac:dyDescent="0.2">
      <c r="B4" s="117" t="s">
        <v>85</v>
      </c>
      <c r="C4" s="118"/>
      <c r="D4" s="118"/>
      <c r="E4" s="118"/>
      <c r="F4" s="118"/>
      <c r="G4" s="118"/>
      <c r="H4" s="118"/>
      <c r="I4" s="118"/>
      <c r="J4" s="118"/>
      <c r="K4" s="119"/>
    </row>
    <row r="5" spans="2:11" x14ac:dyDescent="0.2">
      <c r="B5" s="68"/>
      <c r="C5" s="68"/>
    </row>
    <row r="6" spans="2:11" x14ac:dyDescent="0.2">
      <c r="B6" s="4" t="s">
        <v>255</v>
      </c>
      <c r="C6" s="4">
        <v>526</v>
      </c>
    </row>
    <row r="7" spans="2:11" x14ac:dyDescent="0.2">
      <c r="B7" s="4" t="s">
        <v>239</v>
      </c>
      <c r="C7" s="4">
        <v>405</v>
      </c>
    </row>
    <row r="8" spans="2:11" x14ac:dyDescent="0.2">
      <c r="B8" s="4" t="s">
        <v>178</v>
      </c>
      <c r="C8" s="4">
        <v>1953</v>
      </c>
    </row>
    <row r="9" spans="2:11" x14ac:dyDescent="0.2">
      <c r="B9" s="4" t="s">
        <v>221</v>
      </c>
      <c r="C9" s="4">
        <v>337</v>
      </c>
    </row>
    <row r="10" spans="2:11" x14ac:dyDescent="0.2">
      <c r="B10" s="4" t="s">
        <v>222</v>
      </c>
      <c r="C10" s="4">
        <v>2273</v>
      </c>
    </row>
    <row r="11" spans="2:11" x14ac:dyDescent="0.2">
      <c r="B11" s="4" t="s">
        <v>181</v>
      </c>
      <c r="C11" s="4">
        <v>3785</v>
      </c>
    </row>
    <row r="12" spans="2:11" x14ac:dyDescent="0.2">
      <c r="B12" s="4" t="s">
        <v>182</v>
      </c>
      <c r="C12" s="4">
        <v>4784</v>
      </c>
    </row>
    <row r="14" spans="2:11" ht="18" x14ac:dyDescent="0.2">
      <c r="B14" s="113" t="s">
        <v>87</v>
      </c>
      <c r="C14" s="113"/>
      <c r="D14" s="113"/>
      <c r="E14" s="113"/>
      <c r="F14" s="113"/>
      <c r="G14" s="113"/>
      <c r="H14" s="113"/>
      <c r="I14" s="113"/>
      <c r="J14" s="113"/>
      <c r="K14" s="113"/>
    </row>
    <row r="15" spans="2:11" s="76" customFormat="1" ht="18" x14ac:dyDescent="0.2"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2:11" x14ac:dyDescent="0.2">
      <c r="B16" s="120" t="s">
        <v>276</v>
      </c>
      <c r="C16" s="120"/>
    </row>
    <row r="17" spans="1:4" x14ac:dyDescent="0.2">
      <c r="B17" s="4" t="s">
        <v>255</v>
      </c>
      <c r="C17" s="22">
        <v>243</v>
      </c>
    </row>
    <row r="18" spans="1:4" x14ac:dyDescent="0.2">
      <c r="B18" s="4" t="s">
        <v>239</v>
      </c>
      <c r="C18" s="4">
        <v>197</v>
      </c>
    </row>
    <row r="19" spans="1:4" x14ac:dyDescent="0.2">
      <c r="B19" s="4" t="s">
        <v>178</v>
      </c>
      <c r="C19" s="4">
        <v>3201</v>
      </c>
    </row>
    <row r="20" spans="1:4" x14ac:dyDescent="0.2">
      <c r="B20" s="4" t="s">
        <v>221</v>
      </c>
      <c r="C20" s="4">
        <v>542</v>
      </c>
    </row>
    <row r="21" spans="1:4" x14ac:dyDescent="0.2">
      <c r="B21" s="4" t="s">
        <v>222</v>
      </c>
      <c r="C21" s="4">
        <v>1761</v>
      </c>
    </row>
    <row r="22" spans="1:4" x14ac:dyDescent="0.2">
      <c r="B22" s="4" t="s">
        <v>181</v>
      </c>
      <c r="C22" s="4">
        <v>2042</v>
      </c>
    </row>
    <row r="23" spans="1:4" x14ac:dyDescent="0.2">
      <c r="B23" s="4" t="s">
        <v>182</v>
      </c>
      <c r="C23" s="4">
        <v>3831</v>
      </c>
    </row>
    <row r="24" spans="1:4" x14ac:dyDescent="0.2">
      <c r="A24" s="4"/>
      <c r="B24" s="4"/>
      <c r="C24" s="4"/>
      <c r="D24" s="4"/>
    </row>
    <row r="25" spans="1:4" ht="33" customHeight="1" x14ac:dyDescent="0.2">
      <c r="A25" s="4"/>
      <c r="B25" s="121" t="s">
        <v>247</v>
      </c>
      <c r="C25" s="121"/>
      <c r="D25" s="4"/>
    </row>
    <row r="26" spans="1:4" x14ac:dyDescent="0.2">
      <c r="B26" s="4" t="s">
        <v>255</v>
      </c>
      <c r="C26" s="22">
        <v>512</v>
      </c>
      <c r="D26" s="4"/>
    </row>
    <row r="27" spans="1:4" x14ac:dyDescent="0.2">
      <c r="B27" s="4" t="s">
        <v>239</v>
      </c>
      <c r="C27" s="4">
        <v>500</v>
      </c>
      <c r="D27" s="4"/>
    </row>
    <row r="28" spans="1:4" x14ac:dyDescent="0.2">
      <c r="B28" s="4" t="s">
        <v>178</v>
      </c>
      <c r="C28" s="4">
        <v>3775</v>
      </c>
      <c r="D28" s="4"/>
    </row>
    <row r="29" spans="1:4" x14ac:dyDescent="0.2">
      <c r="B29" s="4" t="s">
        <v>242</v>
      </c>
      <c r="C29" s="4">
        <v>581</v>
      </c>
      <c r="D29" s="4"/>
    </row>
    <row r="30" spans="1:4" x14ac:dyDescent="0.2">
      <c r="B30" s="4" t="s">
        <v>180</v>
      </c>
      <c r="C30" s="4">
        <v>1132</v>
      </c>
      <c r="D30" s="4"/>
    </row>
    <row r="31" spans="1:4" x14ac:dyDescent="0.2">
      <c r="B31" s="4" t="s">
        <v>181</v>
      </c>
      <c r="C31" s="4">
        <v>4415</v>
      </c>
      <c r="D31" s="4"/>
    </row>
    <row r="32" spans="1:4" x14ac:dyDescent="0.2">
      <c r="B32" s="4" t="s">
        <v>182</v>
      </c>
      <c r="C32" s="4">
        <v>8268</v>
      </c>
      <c r="D32" s="4"/>
    </row>
    <row r="33" spans="1:4" x14ac:dyDescent="0.2">
      <c r="C33" s="4"/>
      <c r="D33" s="4"/>
    </row>
    <row r="34" spans="1:4" ht="29" customHeight="1" x14ac:dyDescent="0.2">
      <c r="A34" s="4"/>
      <c r="B34" s="121" t="s">
        <v>248</v>
      </c>
      <c r="C34" s="121"/>
      <c r="D34" s="4"/>
    </row>
    <row r="35" spans="1:4" x14ac:dyDescent="0.2">
      <c r="A35" s="4"/>
      <c r="B35" s="4" t="s">
        <v>255</v>
      </c>
      <c r="C35" s="22">
        <v>878</v>
      </c>
      <c r="D35" s="4"/>
    </row>
    <row r="36" spans="1:4" x14ac:dyDescent="0.2">
      <c r="B36" s="4" t="s">
        <v>239</v>
      </c>
      <c r="C36" s="4">
        <v>704</v>
      </c>
      <c r="D36" s="4"/>
    </row>
    <row r="37" spans="1:4" x14ac:dyDescent="0.2">
      <c r="B37" s="4" t="s">
        <v>178</v>
      </c>
      <c r="C37" s="4">
        <v>1793</v>
      </c>
      <c r="D37" s="4"/>
    </row>
    <row r="38" spans="1:4" x14ac:dyDescent="0.2">
      <c r="B38" s="4" t="s">
        <v>242</v>
      </c>
      <c r="C38" s="4">
        <v>326</v>
      </c>
      <c r="D38" s="4"/>
    </row>
    <row r="39" spans="1:4" x14ac:dyDescent="0.2">
      <c r="B39" s="4" t="s">
        <v>180</v>
      </c>
      <c r="C39" s="4">
        <v>3589</v>
      </c>
      <c r="D39" s="4"/>
    </row>
    <row r="40" spans="1:4" x14ac:dyDescent="0.2">
      <c r="B40" s="4" t="s">
        <v>181</v>
      </c>
      <c r="C40" s="4">
        <v>9369</v>
      </c>
      <c r="D40" s="4"/>
    </row>
    <row r="41" spans="1:4" x14ac:dyDescent="0.2">
      <c r="B41" s="4" t="s">
        <v>182</v>
      </c>
      <c r="C41" s="4">
        <v>6725</v>
      </c>
      <c r="D41" s="4"/>
    </row>
    <row r="42" spans="1:4" x14ac:dyDescent="0.2">
      <c r="C42" s="4"/>
      <c r="D42" s="4"/>
    </row>
    <row r="43" spans="1:4" ht="31" customHeight="1" x14ac:dyDescent="0.2">
      <c r="B43" s="122" t="s">
        <v>249</v>
      </c>
      <c r="C43" s="122"/>
      <c r="D43" s="4"/>
    </row>
    <row r="44" spans="1:4" x14ac:dyDescent="0.2">
      <c r="A44" s="4"/>
      <c r="B44" s="4" t="s">
        <v>255</v>
      </c>
      <c r="C44" s="22">
        <v>438</v>
      </c>
      <c r="D44" s="4"/>
    </row>
    <row r="45" spans="1:4" x14ac:dyDescent="0.2">
      <c r="A45" s="4"/>
      <c r="B45" s="4" t="s">
        <v>239</v>
      </c>
      <c r="C45" s="4">
        <v>750</v>
      </c>
      <c r="D45" s="4"/>
    </row>
    <row r="46" spans="1:4" x14ac:dyDescent="0.2">
      <c r="B46" s="4" t="s">
        <v>178</v>
      </c>
      <c r="C46" s="4">
        <v>241</v>
      </c>
      <c r="D46" s="4"/>
    </row>
    <row r="47" spans="1:4" x14ac:dyDescent="0.2">
      <c r="B47" s="4" t="s">
        <v>242</v>
      </c>
      <c r="C47" s="4">
        <v>67</v>
      </c>
      <c r="D47" s="4"/>
    </row>
    <row r="48" spans="1:4" x14ac:dyDescent="0.2">
      <c r="B48" s="4" t="s">
        <v>180</v>
      </c>
      <c r="C48" s="4">
        <v>744</v>
      </c>
      <c r="D48" s="4"/>
    </row>
    <row r="49" spans="1:4" x14ac:dyDescent="0.2">
      <c r="B49" s="4" t="s">
        <v>181</v>
      </c>
      <c r="C49" s="4">
        <v>1442</v>
      </c>
      <c r="D49" s="4"/>
    </row>
    <row r="50" spans="1:4" x14ac:dyDescent="0.2">
      <c r="B50" s="4" t="s">
        <v>182</v>
      </c>
      <c r="C50" s="4">
        <v>2110</v>
      </c>
      <c r="D50" s="4"/>
    </row>
    <row r="51" spans="1:4" x14ac:dyDescent="0.2">
      <c r="C51" s="4"/>
      <c r="D51" s="4"/>
    </row>
    <row r="52" spans="1:4" ht="46" customHeight="1" x14ac:dyDescent="0.2">
      <c r="B52" s="121" t="s">
        <v>250</v>
      </c>
      <c r="C52" s="121"/>
      <c r="D52" s="4"/>
    </row>
    <row r="53" spans="1:4" x14ac:dyDescent="0.2">
      <c r="B53" s="4" t="s">
        <v>255</v>
      </c>
      <c r="C53" s="22">
        <v>371</v>
      </c>
      <c r="D53" s="4"/>
    </row>
    <row r="54" spans="1:4" x14ac:dyDescent="0.2">
      <c r="A54" s="4"/>
      <c r="B54" s="4" t="s">
        <v>239</v>
      </c>
      <c r="C54" s="4">
        <v>639</v>
      </c>
      <c r="D54" s="4"/>
    </row>
    <row r="55" spans="1:4" x14ac:dyDescent="0.2">
      <c r="B55" s="4" t="s">
        <v>178</v>
      </c>
      <c r="C55" s="4">
        <v>962</v>
      </c>
      <c r="D55" s="4"/>
    </row>
    <row r="56" spans="1:4" x14ac:dyDescent="0.2">
      <c r="B56" s="4" t="s">
        <v>242</v>
      </c>
      <c r="C56" s="4">
        <v>204</v>
      </c>
      <c r="D56" s="4"/>
    </row>
    <row r="57" spans="1:4" x14ac:dyDescent="0.2">
      <c r="B57" s="4" t="s">
        <v>180</v>
      </c>
      <c r="C57" s="4">
        <v>1560</v>
      </c>
      <c r="D57" s="4"/>
    </row>
    <row r="58" spans="1:4" x14ac:dyDescent="0.2">
      <c r="B58" s="4" t="s">
        <v>181</v>
      </c>
      <c r="C58" s="4">
        <v>1802</v>
      </c>
      <c r="D58" s="4"/>
    </row>
    <row r="59" spans="1:4" x14ac:dyDescent="0.2">
      <c r="B59" s="4" t="s">
        <v>182</v>
      </c>
      <c r="C59" s="4">
        <v>5095</v>
      </c>
      <c r="D59" s="4"/>
    </row>
    <row r="60" spans="1:4" x14ac:dyDescent="0.2">
      <c r="C60" s="4"/>
      <c r="D60" s="4"/>
    </row>
    <row r="61" spans="1:4" ht="31" customHeight="1" x14ac:dyDescent="0.2">
      <c r="B61" s="121" t="s">
        <v>251</v>
      </c>
      <c r="C61" s="121"/>
      <c r="D61" s="4"/>
    </row>
    <row r="62" spans="1:4" x14ac:dyDescent="0.2">
      <c r="B62" s="4" t="s">
        <v>255</v>
      </c>
      <c r="C62" s="22">
        <v>396</v>
      </c>
      <c r="D62" s="4"/>
    </row>
    <row r="63" spans="1:4" x14ac:dyDescent="0.2">
      <c r="A63" s="4"/>
      <c r="B63" s="4" t="s">
        <v>239</v>
      </c>
      <c r="C63" s="4">
        <v>210</v>
      </c>
      <c r="D63" s="4"/>
    </row>
    <row r="64" spans="1:4" x14ac:dyDescent="0.2">
      <c r="A64" s="4"/>
      <c r="B64" s="4" t="s">
        <v>178</v>
      </c>
      <c r="C64" s="4">
        <v>2240</v>
      </c>
      <c r="D64" s="4"/>
    </row>
    <row r="65" spans="1:4" x14ac:dyDescent="0.2">
      <c r="B65" s="4" t="s">
        <v>242</v>
      </c>
      <c r="C65" s="4">
        <v>410</v>
      </c>
      <c r="D65" s="4"/>
    </row>
    <row r="66" spans="1:4" x14ac:dyDescent="0.2">
      <c r="B66" s="4" t="s">
        <v>180</v>
      </c>
      <c r="C66" s="4">
        <v>944</v>
      </c>
      <c r="D66" s="4"/>
    </row>
    <row r="67" spans="1:4" x14ac:dyDescent="0.2">
      <c r="B67" s="4" t="s">
        <v>181</v>
      </c>
      <c r="C67" s="4">
        <v>2286</v>
      </c>
      <c r="D67" s="4"/>
    </row>
    <row r="68" spans="1:4" x14ac:dyDescent="0.2">
      <c r="B68" s="4" t="s">
        <v>182</v>
      </c>
      <c r="C68" s="4">
        <v>5863</v>
      </c>
      <c r="D68" s="4"/>
    </row>
    <row r="69" spans="1:4" x14ac:dyDescent="0.2">
      <c r="C69" s="4"/>
      <c r="D69" s="4"/>
    </row>
    <row r="70" spans="1:4" ht="31" customHeight="1" x14ac:dyDescent="0.2">
      <c r="B70" s="121" t="s">
        <v>252</v>
      </c>
      <c r="C70" s="121"/>
      <c r="D70" s="4"/>
    </row>
    <row r="71" spans="1:4" x14ac:dyDescent="0.2">
      <c r="B71" s="4" t="s">
        <v>255</v>
      </c>
      <c r="C71" s="22">
        <v>490</v>
      </c>
      <c r="D71" s="4"/>
    </row>
    <row r="72" spans="1:4" x14ac:dyDescent="0.2">
      <c r="B72" s="4" t="s">
        <v>239</v>
      </c>
      <c r="C72" s="4">
        <v>305</v>
      </c>
      <c r="D72" s="4"/>
    </row>
    <row r="73" spans="1:4" x14ac:dyDescent="0.2">
      <c r="A73" s="4"/>
      <c r="B73" s="4" t="s">
        <v>178</v>
      </c>
      <c r="C73" s="4">
        <v>1503</v>
      </c>
      <c r="D73" s="4"/>
    </row>
    <row r="74" spans="1:4" x14ac:dyDescent="0.2">
      <c r="A74" s="4"/>
      <c r="B74" s="4" t="s">
        <v>242</v>
      </c>
      <c r="C74" s="4">
        <v>275</v>
      </c>
      <c r="D74" s="4"/>
    </row>
    <row r="75" spans="1:4" x14ac:dyDescent="0.2">
      <c r="B75" s="4" t="s">
        <v>180</v>
      </c>
      <c r="C75" s="4">
        <v>3697</v>
      </c>
      <c r="D75" s="4"/>
    </row>
    <row r="76" spans="1:4" x14ac:dyDescent="0.2">
      <c r="B76" s="4" t="s">
        <v>181</v>
      </c>
      <c r="C76" s="4">
        <v>5229</v>
      </c>
      <c r="D76" s="4"/>
    </row>
    <row r="77" spans="1:4" x14ac:dyDescent="0.2">
      <c r="B77" s="4" t="s">
        <v>182</v>
      </c>
      <c r="C77" s="4">
        <v>3401</v>
      </c>
      <c r="D77" s="4"/>
    </row>
    <row r="78" spans="1:4" x14ac:dyDescent="0.2">
      <c r="C78" s="4"/>
      <c r="D78" s="4"/>
    </row>
    <row r="79" spans="1:4" ht="31" customHeight="1" x14ac:dyDescent="0.2">
      <c r="B79" s="122" t="s">
        <v>253</v>
      </c>
      <c r="C79" s="122"/>
      <c r="D79" s="4"/>
    </row>
    <row r="80" spans="1:4" x14ac:dyDescent="0.2">
      <c r="B80" s="4" t="s">
        <v>255</v>
      </c>
      <c r="C80" s="22">
        <v>347</v>
      </c>
      <c r="D80" s="4"/>
    </row>
    <row r="81" spans="1:4" x14ac:dyDescent="0.2">
      <c r="B81" s="4" t="s">
        <v>239</v>
      </c>
      <c r="C81" s="4">
        <v>244</v>
      </c>
      <c r="D81" s="4"/>
    </row>
    <row r="82" spans="1:4" x14ac:dyDescent="0.2">
      <c r="B82" s="4" t="s">
        <v>178</v>
      </c>
      <c r="C82" s="4">
        <v>1225</v>
      </c>
      <c r="D82" s="4"/>
    </row>
    <row r="83" spans="1:4" x14ac:dyDescent="0.2">
      <c r="A83" s="4"/>
      <c r="B83" s="4" t="s">
        <v>242</v>
      </c>
      <c r="C83" s="4">
        <v>310</v>
      </c>
      <c r="D83" s="4"/>
    </row>
    <row r="84" spans="1:4" x14ac:dyDescent="0.2">
      <c r="B84" s="4" t="s">
        <v>180</v>
      </c>
      <c r="C84" s="4">
        <v>1189</v>
      </c>
      <c r="D84" s="4"/>
    </row>
    <row r="85" spans="1:4" x14ac:dyDescent="0.2">
      <c r="B85" s="4" t="s">
        <v>181</v>
      </c>
      <c r="C85" s="4">
        <v>1542</v>
      </c>
      <c r="D85" s="4"/>
    </row>
    <row r="86" spans="1:4" x14ac:dyDescent="0.2">
      <c r="B86" s="4" t="s">
        <v>182</v>
      </c>
      <c r="C86" s="4">
        <v>3558</v>
      </c>
      <c r="D86" s="4"/>
    </row>
    <row r="87" spans="1:4" x14ac:dyDescent="0.2">
      <c r="C87" s="4"/>
      <c r="D87" s="4"/>
    </row>
    <row r="88" spans="1:4" ht="31" customHeight="1" x14ac:dyDescent="0.2">
      <c r="B88" s="121" t="s">
        <v>254</v>
      </c>
      <c r="C88" s="121"/>
      <c r="D88" s="4"/>
    </row>
    <row r="89" spans="1:4" x14ac:dyDescent="0.2">
      <c r="B89" s="4" t="s">
        <v>255</v>
      </c>
      <c r="C89" s="22">
        <v>535</v>
      </c>
      <c r="D89" s="4"/>
    </row>
    <row r="90" spans="1:4" x14ac:dyDescent="0.2">
      <c r="B90" s="4" t="s">
        <v>239</v>
      </c>
      <c r="C90" s="4">
        <v>218</v>
      </c>
      <c r="D90" s="4"/>
    </row>
    <row r="91" spans="1:4" x14ac:dyDescent="0.2">
      <c r="B91" s="4" t="s">
        <v>178</v>
      </c>
      <c r="C91" s="4">
        <v>1018</v>
      </c>
      <c r="D91" s="4"/>
    </row>
    <row r="92" spans="1:4" x14ac:dyDescent="0.2">
      <c r="A92" s="4"/>
      <c r="B92" s="4" t="s">
        <v>242</v>
      </c>
      <c r="C92" s="4">
        <v>212</v>
      </c>
      <c r="D92" s="4"/>
    </row>
    <row r="93" spans="1:4" x14ac:dyDescent="0.2">
      <c r="A93" s="4"/>
      <c r="B93" s="4" t="s">
        <v>180</v>
      </c>
      <c r="C93" s="4">
        <v>3436</v>
      </c>
      <c r="D93" s="4"/>
    </row>
    <row r="94" spans="1:4" x14ac:dyDescent="0.2">
      <c r="B94" s="4" t="s">
        <v>181</v>
      </c>
      <c r="C94" s="4">
        <v>3565</v>
      </c>
      <c r="D94" s="4"/>
    </row>
    <row r="95" spans="1:4" x14ac:dyDescent="0.2">
      <c r="B95" s="4" t="s">
        <v>182</v>
      </c>
      <c r="C95" s="4">
        <v>5185</v>
      </c>
      <c r="D95" s="4"/>
    </row>
    <row r="96" spans="1:4" x14ac:dyDescent="0.2">
      <c r="C96" s="4"/>
      <c r="D96" s="4"/>
    </row>
    <row r="97" spans="1:4" x14ac:dyDescent="0.2">
      <c r="C97" s="4"/>
      <c r="D97" s="4"/>
    </row>
    <row r="98" spans="1:4" x14ac:dyDescent="0.2">
      <c r="C98" s="4"/>
      <c r="D98" s="4"/>
    </row>
    <row r="99" spans="1:4" x14ac:dyDescent="0.2">
      <c r="C99" s="4"/>
      <c r="D99" s="4"/>
    </row>
    <row r="100" spans="1:4" x14ac:dyDescent="0.2">
      <c r="C100" s="4"/>
      <c r="D100" s="4"/>
    </row>
    <row r="101" spans="1:4" x14ac:dyDescent="0.2"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</sheetData>
  <mergeCells count="12">
    <mergeCell ref="B16:C16"/>
    <mergeCell ref="B1:K2"/>
    <mergeCell ref="B4:K4"/>
    <mergeCell ref="B14:K14"/>
    <mergeCell ref="B70:C70"/>
    <mergeCell ref="B79:C79"/>
    <mergeCell ref="B88:C88"/>
    <mergeCell ref="B25:C25"/>
    <mergeCell ref="B34:C34"/>
    <mergeCell ref="B43:C43"/>
    <mergeCell ref="B52:C52"/>
    <mergeCell ref="B61:C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5FFC-9FD6-448A-9F1E-5AC2B9F446AC}">
  <dimension ref="A1:U176"/>
  <sheetViews>
    <sheetView topLeftCell="A11" zoomScale="64" workbookViewId="0">
      <selection activeCell="H7" sqref="H7"/>
    </sheetView>
  </sheetViews>
  <sheetFormatPr baseColWidth="10" defaultColWidth="8.83203125" defaultRowHeight="15" x14ac:dyDescent="0.2"/>
  <cols>
    <col min="2" max="2" width="30" style="4" customWidth="1"/>
    <col min="3" max="3" width="12.83203125" style="4" customWidth="1"/>
    <col min="4" max="4" width="17" style="4" customWidth="1"/>
    <col min="5" max="5" width="18.83203125" style="4" customWidth="1"/>
    <col min="6" max="6" width="32.83203125" style="4" customWidth="1"/>
    <col min="7" max="8" width="8.83203125" style="4"/>
    <col min="15" max="15" width="19.5" customWidth="1"/>
    <col min="16" max="16" width="13.1640625" customWidth="1"/>
    <col min="17" max="17" width="19.1640625" customWidth="1"/>
    <col min="18" max="18" width="18.33203125" customWidth="1"/>
    <col min="19" max="19" width="22.5" customWidth="1"/>
  </cols>
  <sheetData>
    <row r="1" spans="2:21" x14ac:dyDescent="0.2">
      <c r="B1" s="109" t="s">
        <v>94</v>
      </c>
      <c r="C1" s="109"/>
      <c r="D1" s="109"/>
      <c r="E1" s="109"/>
      <c r="F1" s="109"/>
    </row>
    <row r="2" spans="2:21" x14ac:dyDescent="0.2">
      <c r="B2" s="109"/>
      <c r="C2" s="109"/>
      <c r="D2" s="109"/>
      <c r="E2" s="109"/>
      <c r="F2" s="109"/>
    </row>
    <row r="3" spans="2:21" x14ac:dyDescent="0.2">
      <c r="T3" s="2"/>
    </row>
    <row r="4" spans="2:21" ht="18" x14ac:dyDescent="0.2">
      <c r="B4" s="110" t="s">
        <v>85</v>
      </c>
      <c r="C4" s="110"/>
      <c r="D4" s="110"/>
      <c r="E4" s="110"/>
      <c r="F4" s="110"/>
      <c r="U4" s="2"/>
    </row>
    <row r="6" spans="2:21" ht="30" x14ac:dyDescent="0.2">
      <c r="B6" s="15"/>
      <c r="C6" s="15" t="s">
        <v>4</v>
      </c>
      <c r="D6" s="15" t="s">
        <v>5</v>
      </c>
      <c r="E6" s="15" t="s">
        <v>6</v>
      </c>
      <c r="F6" s="13" t="s">
        <v>7</v>
      </c>
      <c r="U6" s="2"/>
    </row>
    <row r="7" spans="2:21" s="7" customFormat="1" x14ac:dyDescent="0.15">
      <c r="B7" s="6" t="s">
        <v>3</v>
      </c>
      <c r="C7" s="16">
        <v>0.33200000000000002</v>
      </c>
      <c r="D7" s="16">
        <v>0.13919999999999999</v>
      </c>
      <c r="E7" s="16">
        <v>0.25280000000000002</v>
      </c>
      <c r="F7" s="16">
        <v>0.27779999999999999</v>
      </c>
      <c r="G7" s="23"/>
      <c r="H7" s="49"/>
    </row>
    <row r="8" spans="2:21" x14ac:dyDescent="0.2">
      <c r="B8" s="4" t="s">
        <v>101</v>
      </c>
      <c r="T8" s="2"/>
    </row>
    <row r="15" spans="2:21" x14ac:dyDescent="0.2">
      <c r="T15" s="3"/>
    </row>
    <row r="21" spans="2:14" x14ac:dyDescent="0.2">
      <c r="L21" s="1"/>
      <c r="M21" s="1"/>
      <c r="N21" s="1"/>
    </row>
    <row r="22" spans="2:14" x14ac:dyDescent="0.2">
      <c r="L22" s="1"/>
      <c r="M22" s="1"/>
      <c r="N22" s="1"/>
    </row>
    <row r="23" spans="2:14" x14ac:dyDescent="0.2">
      <c r="L23" s="1"/>
      <c r="M23" s="1"/>
      <c r="N23" s="1"/>
    </row>
    <row r="24" spans="2:14" x14ac:dyDescent="0.2">
      <c r="L24" s="1"/>
      <c r="M24" s="1"/>
      <c r="N24" s="1"/>
    </row>
    <row r="27" spans="2:14" x14ac:dyDescent="0.2">
      <c r="B27" s="18"/>
      <c r="C27" s="18"/>
      <c r="D27" s="18"/>
    </row>
    <row r="30" spans="2:14" x14ac:dyDescent="0.2">
      <c r="B30" s="18"/>
      <c r="C30" s="18"/>
      <c r="D30" s="18"/>
    </row>
    <row r="31" spans="2:14" ht="18" x14ac:dyDescent="0.2">
      <c r="B31" s="110" t="s">
        <v>87</v>
      </c>
      <c r="C31" s="110"/>
      <c r="D31" s="110"/>
      <c r="E31" s="110"/>
      <c r="F31" s="110"/>
    </row>
    <row r="32" spans="2:14" ht="18" x14ac:dyDescent="0.2">
      <c r="B32" s="27"/>
      <c r="C32" s="27"/>
      <c r="D32" s="27"/>
      <c r="E32" s="27"/>
      <c r="F32" s="27"/>
    </row>
    <row r="33" spans="2:10" ht="30" x14ac:dyDescent="0.2">
      <c r="B33" s="15"/>
      <c r="C33" s="15" t="s">
        <v>4</v>
      </c>
      <c r="D33" s="15" t="s">
        <v>5</v>
      </c>
      <c r="E33" s="15" t="s">
        <v>6</v>
      </c>
      <c r="F33" s="13" t="s">
        <v>7</v>
      </c>
    </row>
    <row r="34" spans="2:10" x14ac:dyDescent="0.2">
      <c r="B34" s="6" t="s">
        <v>0</v>
      </c>
      <c r="C34" s="17">
        <v>0.23499999999999999</v>
      </c>
      <c r="D34" s="17">
        <v>5.8999999999999997E-2</v>
      </c>
      <c r="E34" s="17">
        <v>0.23499999999999999</v>
      </c>
      <c r="F34" s="17">
        <v>0.47099999999999997</v>
      </c>
    </row>
    <row r="35" spans="2:10" x14ac:dyDescent="0.2">
      <c r="B35" s="6" t="s">
        <v>8</v>
      </c>
      <c r="C35" s="17">
        <v>0.26200000000000001</v>
      </c>
      <c r="D35" s="17">
        <v>0.19700000000000001</v>
      </c>
      <c r="E35" s="17">
        <v>0.27900000000000003</v>
      </c>
      <c r="F35" s="17">
        <v>0.26200000000000001</v>
      </c>
    </row>
    <row r="36" spans="2:10" x14ac:dyDescent="0.2">
      <c r="B36" s="6" t="s">
        <v>9</v>
      </c>
      <c r="C36" s="17">
        <v>0.38100000000000001</v>
      </c>
      <c r="D36" s="17">
        <v>0.14299999999999999</v>
      </c>
      <c r="E36" s="17">
        <v>0.22600000000000001</v>
      </c>
      <c r="F36" s="17">
        <v>0.25</v>
      </c>
    </row>
    <row r="37" spans="2:10" x14ac:dyDescent="0.2">
      <c r="B37" s="6" t="s">
        <v>84</v>
      </c>
      <c r="C37" s="17">
        <v>0.30299999999999999</v>
      </c>
      <c r="D37" s="17">
        <v>0.121</v>
      </c>
      <c r="E37" s="17">
        <v>0.36399999999999999</v>
      </c>
      <c r="F37" s="17">
        <v>0.21199999999999999</v>
      </c>
    </row>
    <row r="38" spans="2:10" x14ac:dyDescent="0.2">
      <c r="B38" s="6" t="s">
        <v>1</v>
      </c>
      <c r="C38" s="17">
        <v>0.38900000000000001</v>
      </c>
      <c r="D38" s="17">
        <v>5.6000000000000001E-2</v>
      </c>
      <c r="E38" s="17">
        <v>0.16700000000000001</v>
      </c>
      <c r="F38" s="17">
        <v>0.38900000000000001</v>
      </c>
    </row>
    <row r="39" spans="2:10" x14ac:dyDescent="0.2">
      <c r="B39" s="4" t="s">
        <v>102</v>
      </c>
    </row>
    <row r="43" spans="2:10" x14ac:dyDescent="0.2">
      <c r="J43" s="1"/>
    </row>
    <row r="60" spans="2:12" x14ac:dyDescent="0.2">
      <c r="B60" s="18"/>
      <c r="C60" s="18"/>
      <c r="D60" s="18"/>
      <c r="J60" s="1"/>
      <c r="K60" s="1"/>
      <c r="L60" s="1"/>
    </row>
    <row r="61" spans="2:12" x14ac:dyDescent="0.2">
      <c r="J61" s="1"/>
      <c r="K61" s="1"/>
      <c r="L61" s="1"/>
    </row>
    <row r="62" spans="2:12" x14ac:dyDescent="0.2">
      <c r="J62" s="1"/>
      <c r="K62" s="1"/>
      <c r="L62" s="1"/>
    </row>
    <row r="63" spans="2:12" x14ac:dyDescent="0.2">
      <c r="B63" s="18"/>
      <c r="C63" s="18"/>
      <c r="D63" s="18"/>
      <c r="J63" s="1"/>
      <c r="K63" s="1"/>
      <c r="L63" s="1"/>
    </row>
    <row r="66" spans="2:10" x14ac:dyDescent="0.2">
      <c r="B66" s="18"/>
      <c r="C66" s="18"/>
      <c r="D66" s="18"/>
    </row>
    <row r="67" spans="2:10" ht="18" x14ac:dyDescent="0.2">
      <c r="B67" s="110" t="s">
        <v>89</v>
      </c>
      <c r="C67" s="110"/>
      <c r="D67" s="110"/>
      <c r="E67" s="110"/>
      <c r="F67" s="110"/>
    </row>
    <row r="69" spans="2:10" ht="30" x14ac:dyDescent="0.2">
      <c r="B69" s="15"/>
      <c r="C69" s="15" t="s">
        <v>4</v>
      </c>
      <c r="D69" s="15" t="s">
        <v>5</v>
      </c>
      <c r="E69" s="15" t="s">
        <v>6</v>
      </c>
      <c r="F69" s="13" t="s">
        <v>7</v>
      </c>
    </row>
    <row r="70" spans="2:10" x14ac:dyDescent="0.2">
      <c r="B70" s="6" t="s">
        <v>74</v>
      </c>
      <c r="C70" s="14">
        <v>17.599999999999998</v>
      </c>
      <c r="D70" s="14">
        <v>23.5</v>
      </c>
      <c r="E70" s="14">
        <v>38.200000000000003</v>
      </c>
      <c r="F70" s="14">
        <v>20.599999999999998</v>
      </c>
    </row>
    <row r="71" spans="2:10" x14ac:dyDescent="0.2">
      <c r="B71" s="6" t="s">
        <v>75</v>
      </c>
      <c r="C71" s="14">
        <v>31.7</v>
      </c>
      <c r="D71" s="14">
        <v>16.7</v>
      </c>
      <c r="E71" s="14">
        <v>23.3</v>
      </c>
      <c r="F71" s="14">
        <v>28.299999999999997</v>
      </c>
    </row>
    <row r="72" spans="2:10" x14ac:dyDescent="0.2">
      <c r="B72" s="4" t="s">
        <v>104</v>
      </c>
    </row>
    <row r="79" spans="2:10" x14ac:dyDescent="0.2">
      <c r="J79" s="1"/>
    </row>
    <row r="94" spans="1:18" x14ac:dyDescent="0.2">
      <c r="A94" s="70"/>
      <c r="B94" s="71"/>
      <c r="C94" s="71"/>
      <c r="D94" s="71"/>
      <c r="E94" s="71"/>
      <c r="F94" s="71"/>
    </row>
    <row r="95" spans="1:18" x14ac:dyDescent="0.2">
      <c r="A95" s="70"/>
      <c r="B95" s="71"/>
      <c r="C95" s="71"/>
      <c r="D95" s="71"/>
      <c r="E95" s="71"/>
      <c r="F95" s="71"/>
    </row>
    <row r="96" spans="1:18" x14ac:dyDescent="0.2">
      <c r="A96" s="70"/>
      <c r="B96" s="72"/>
      <c r="C96" s="72"/>
      <c r="D96" s="72"/>
      <c r="E96" s="72"/>
      <c r="F96" s="73"/>
      <c r="M96" s="1"/>
      <c r="N96" s="1"/>
      <c r="O96" s="1"/>
      <c r="P96" s="1"/>
      <c r="Q96" s="1"/>
      <c r="R96" s="1"/>
    </row>
    <row r="97" spans="1:18" x14ac:dyDescent="0.2">
      <c r="A97" s="70"/>
      <c r="B97" s="71"/>
      <c r="C97" s="74"/>
      <c r="D97" s="74"/>
      <c r="E97" s="74"/>
      <c r="F97" s="74"/>
      <c r="M97" s="1"/>
      <c r="N97" s="1"/>
      <c r="O97" s="1"/>
      <c r="P97" s="1"/>
      <c r="Q97" s="1"/>
      <c r="R97" s="1"/>
    </row>
    <row r="98" spans="1:18" x14ac:dyDescent="0.2">
      <c r="A98" s="70"/>
      <c r="B98" s="71"/>
      <c r="C98" s="74"/>
      <c r="D98" s="74"/>
      <c r="E98" s="74"/>
      <c r="F98" s="74"/>
      <c r="G98" s="18"/>
      <c r="M98" s="1"/>
      <c r="N98" s="1"/>
      <c r="O98" s="1"/>
      <c r="P98" s="1"/>
      <c r="Q98" s="1"/>
      <c r="R98" s="1"/>
    </row>
    <row r="99" spans="1:18" x14ac:dyDescent="0.2">
      <c r="A99" s="70"/>
      <c r="B99" s="71"/>
      <c r="C99" s="71"/>
      <c r="D99" s="71"/>
      <c r="E99" s="71"/>
      <c r="F99" s="71"/>
    </row>
    <row r="100" spans="1:18" x14ac:dyDescent="0.2">
      <c r="A100" s="70"/>
      <c r="B100" s="71"/>
      <c r="C100" s="71"/>
      <c r="D100" s="71"/>
      <c r="E100" s="71"/>
      <c r="F100" s="71"/>
    </row>
    <row r="101" spans="1:18" x14ac:dyDescent="0.2">
      <c r="A101" s="70"/>
      <c r="B101" s="75"/>
      <c r="C101" s="75"/>
      <c r="D101" s="75"/>
      <c r="E101" s="75"/>
      <c r="F101" s="75"/>
      <c r="G101" s="18"/>
      <c r="M101" s="1"/>
      <c r="N101" s="1"/>
      <c r="O101" s="1"/>
      <c r="P101" s="1"/>
      <c r="Q101" s="1"/>
      <c r="R101" s="1"/>
    </row>
    <row r="102" spans="1:18" x14ac:dyDescent="0.2">
      <c r="A102" s="70"/>
      <c r="B102" s="71"/>
      <c r="C102" s="71"/>
      <c r="D102" s="71"/>
      <c r="E102" s="71"/>
      <c r="F102" s="71"/>
    </row>
    <row r="103" spans="1:18" x14ac:dyDescent="0.2">
      <c r="A103" s="70"/>
      <c r="B103" s="71"/>
      <c r="C103" s="71"/>
      <c r="D103" s="71"/>
      <c r="E103" s="71"/>
      <c r="F103" s="71"/>
    </row>
    <row r="104" spans="1:18" x14ac:dyDescent="0.2">
      <c r="A104" s="70"/>
      <c r="B104" s="71"/>
      <c r="C104" s="71"/>
      <c r="D104" s="71"/>
      <c r="E104" s="71"/>
      <c r="F104" s="71"/>
    </row>
    <row r="105" spans="1:18" x14ac:dyDescent="0.2">
      <c r="A105" s="70"/>
      <c r="B105" s="71"/>
      <c r="C105" s="71"/>
      <c r="D105" s="71"/>
      <c r="E105" s="71"/>
      <c r="F105" s="71"/>
    </row>
    <row r="106" spans="1:18" x14ac:dyDescent="0.2">
      <c r="A106" s="70"/>
      <c r="B106" s="71"/>
      <c r="C106" s="71"/>
      <c r="D106" s="71"/>
      <c r="E106" s="71"/>
      <c r="F106" s="71"/>
    </row>
    <row r="107" spans="1:18" x14ac:dyDescent="0.2">
      <c r="A107" s="70"/>
      <c r="B107" s="71"/>
      <c r="C107" s="71"/>
      <c r="D107" s="71"/>
      <c r="E107" s="71"/>
      <c r="F107" s="71"/>
    </row>
    <row r="113" spans="6:10" x14ac:dyDescent="0.2">
      <c r="F113" s="19"/>
      <c r="J113" s="1"/>
    </row>
    <row r="130" spans="2:15" x14ac:dyDescent="0.2">
      <c r="B130" s="18"/>
      <c r="C130" s="18"/>
      <c r="D130" s="18"/>
      <c r="M130" s="1"/>
      <c r="N130" s="1"/>
      <c r="O130" s="1"/>
    </row>
    <row r="131" spans="2:15" x14ac:dyDescent="0.2">
      <c r="M131" s="1"/>
      <c r="N131" s="1"/>
      <c r="O131" s="1"/>
    </row>
    <row r="132" spans="2:15" x14ac:dyDescent="0.2">
      <c r="M132" s="1"/>
      <c r="N132" s="1"/>
      <c r="O132" s="1"/>
    </row>
    <row r="133" spans="2:15" x14ac:dyDescent="0.2">
      <c r="B133" s="18"/>
      <c r="C133" s="18"/>
      <c r="D133" s="18"/>
      <c r="M133" s="1"/>
      <c r="N133" s="1"/>
      <c r="O133" s="1"/>
    </row>
    <row r="136" spans="2:15" x14ac:dyDescent="0.2">
      <c r="B136" s="18"/>
      <c r="C136" s="18"/>
      <c r="D136" s="18"/>
    </row>
    <row r="139" spans="2:15" x14ac:dyDescent="0.2">
      <c r="B139" s="18"/>
      <c r="C139" s="18"/>
      <c r="D139" s="18"/>
    </row>
    <row r="142" spans="2:15" x14ac:dyDescent="0.2">
      <c r="B142" s="18"/>
      <c r="C142" s="18"/>
      <c r="D142" s="18"/>
    </row>
    <row r="152" spans="6:10" x14ac:dyDescent="0.2">
      <c r="F152" s="19"/>
      <c r="J152" s="1"/>
    </row>
    <row r="164" spans="2:14" x14ac:dyDescent="0.2">
      <c r="B164" s="18"/>
      <c r="C164" s="18"/>
      <c r="D164" s="18"/>
      <c r="L164" s="1"/>
      <c r="M164" s="1"/>
      <c r="N164" s="1"/>
    </row>
    <row r="165" spans="2:14" x14ac:dyDescent="0.2">
      <c r="L165" s="1"/>
      <c r="M165" s="1"/>
      <c r="N165" s="1"/>
    </row>
    <row r="166" spans="2:14" x14ac:dyDescent="0.2">
      <c r="L166" s="1"/>
      <c r="M166" s="1"/>
      <c r="N166" s="1"/>
    </row>
    <row r="167" spans="2:14" x14ac:dyDescent="0.2">
      <c r="B167" s="18"/>
      <c r="C167" s="18"/>
      <c r="D167" s="18"/>
      <c r="L167" s="1"/>
      <c r="M167" s="1"/>
      <c r="N167" s="1"/>
    </row>
    <row r="170" spans="2:14" x14ac:dyDescent="0.2">
      <c r="B170" s="18"/>
      <c r="C170" s="18"/>
      <c r="D170" s="18"/>
    </row>
    <row r="173" spans="2:14" x14ac:dyDescent="0.2">
      <c r="B173" s="18"/>
      <c r="C173" s="18"/>
      <c r="D173" s="18"/>
    </row>
    <row r="176" spans="2:14" x14ac:dyDescent="0.2">
      <c r="B176" s="26"/>
      <c r="C176" s="26"/>
      <c r="D176" s="26"/>
    </row>
  </sheetData>
  <mergeCells count="4">
    <mergeCell ref="B1:F2"/>
    <mergeCell ref="B4:F4"/>
    <mergeCell ref="B31:F31"/>
    <mergeCell ref="B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5D8B-1A7D-4AD6-8710-E06448AA9133}">
  <dimension ref="B1:U208"/>
  <sheetViews>
    <sheetView zoomScale="81" workbookViewId="0">
      <selection activeCell="E38" sqref="E38"/>
    </sheetView>
  </sheetViews>
  <sheetFormatPr baseColWidth="10" defaultColWidth="8.83203125" defaultRowHeight="15" x14ac:dyDescent="0.2"/>
  <cols>
    <col min="2" max="2" width="40.6640625" style="4" customWidth="1"/>
    <col min="3" max="3" width="24.33203125" style="4" customWidth="1"/>
    <col min="4" max="4" width="32.33203125" style="4" customWidth="1"/>
    <col min="5" max="5" width="34.83203125" style="4" customWidth="1"/>
    <col min="6" max="6" width="51.1640625" style="4" customWidth="1"/>
    <col min="7" max="8" width="40.6640625" style="4" customWidth="1"/>
    <col min="17" max="17" width="15.33203125" customWidth="1"/>
    <col min="18" max="18" width="23.5" customWidth="1"/>
    <col min="19" max="19" width="16.33203125" customWidth="1"/>
    <col min="20" max="20" width="27" customWidth="1"/>
  </cols>
  <sheetData>
    <row r="1" spans="2:21" x14ac:dyDescent="0.2">
      <c r="B1" s="109" t="s">
        <v>95</v>
      </c>
      <c r="C1" s="109"/>
      <c r="D1" s="109"/>
      <c r="E1" s="109"/>
      <c r="F1" s="109"/>
    </row>
    <row r="2" spans="2:21" x14ac:dyDescent="0.2">
      <c r="B2" s="109"/>
      <c r="C2" s="109"/>
      <c r="D2" s="109"/>
      <c r="E2" s="109"/>
      <c r="F2" s="109"/>
    </row>
    <row r="3" spans="2:21" x14ac:dyDescent="0.2">
      <c r="U3" s="2"/>
    </row>
    <row r="4" spans="2:21" ht="18" x14ac:dyDescent="0.2">
      <c r="B4" s="110" t="s">
        <v>85</v>
      </c>
      <c r="C4" s="110"/>
      <c r="D4" s="110"/>
      <c r="E4" s="110"/>
      <c r="F4" s="110"/>
    </row>
    <row r="5" spans="2:21" x14ac:dyDescent="0.2">
      <c r="U5" s="2"/>
    </row>
    <row r="6" spans="2:21" ht="30" x14ac:dyDescent="0.2">
      <c r="B6" s="15"/>
      <c r="C6" s="15" t="s">
        <v>4</v>
      </c>
      <c r="D6" s="15" t="s">
        <v>16</v>
      </c>
      <c r="E6" s="13" t="s">
        <v>15</v>
      </c>
      <c r="F6" s="13" t="s">
        <v>14</v>
      </c>
    </row>
    <row r="7" spans="2:21" x14ac:dyDescent="0.2">
      <c r="B7" s="6" t="s">
        <v>3</v>
      </c>
      <c r="C7" s="17">
        <v>0.22170000000000001</v>
      </c>
      <c r="D7" s="17">
        <v>0.1169</v>
      </c>
      <c r="E7" s="17">
        <v>0.38769999999999999</v>
      </c>
      <c r="F7" s="29">
        <v>0.2737</v>
      </c>
    </row>
    <row r="8" spans="2:21" x14ac:dyDescent="0.2">
      <c r="B8" s="4" t="s">
        <v>101</v>
      </c>
    </row>
    <row r="32" spans="2:6" ht="18" x14ac:dyDescent="0.2">
      <c r="B32" s="110" t="s">
        <v>87</v>
      </c>
      <c r="C32" s="110"/>
      <c r="D32" s="110"/>
      <c r="E32" s="110"/>
      <c r="F32" s="110"/>
    </row>
    <row r="34" spans="2:20" ht="30" x14ac:dyDescent="0.2">
      <c r="B34" s="15"/>
      <c r="C34" s="15" t="s">
        <v>4</v>
      </c>
      <c r="D34" s="15" t="s">
        <v>16</v>
      </c>
      <c r="E34" s="13" t="s">
        <v>15</v>
      </c>
      <c r="F34" s="13" t="s">
        <v>14</v>
      </c>
    </row>
    <row r="35" spans="2:20" x14ac:dyDescent="0.2">
      <c r="B35" s="6" t="s">
        <v>0</v>
      </c>
      <c r="C35" s="17">
        <v>5.8999999999999997E-2</v>
      </c>
      <c r="D35" s="17">
        <v>0.35299999999999998</v>
      </c>
      <c r="E35" s="17">
        <v>0.17599999999999999</v>
      </c>
      <c r="F35" s="29">
        <v>0.41199999999999998</v>
      </c>
    </row>
    <row r="36" spans="2:20" x14ac:dyDescent="0.2">
      <c r="B36" s="6" t="s">
        <v>8</v>
      </c>
      <c r="C36" s="17">
        <v>0.21299999999999999</v>
      </c>
      <c r="D36" s="17">
        <v>0.14799999999999999</v>
      </c>
      <c r="E36" s="17">
        <v>0.32800000000000001</v>
      </c>
      <c r="F36" s="29">
        <v>0.311</v>
      </c>
    </row>
    <row r="37" spans="2:20" x14ac:dyDescent="0.2">
      <c r="B37" s="6" t="s">
        <v>9</v>
      </c>
      <c r="C37" s="17">
        <v>0.29799999999999999</v>
      </c>
      <c r="D37" s="17">
        <v>8.3000000000000004E-2</v>
      </c>
      <c r="E37" s="17">
        <v>0.39300000000000002</v>
      </c>
      <c r="F37" s="29">
        <v>0.22600000000000001</v>
      </c>
    </row>
    <row r="38" spans="2:20" x14ac:dyDescent="0.2">
      <c r="B38" s="6" t="s">
        <v>84</v>
      </c>
      <c r="C38" s="17">
        <v>0.17599999999999999</v>
      </c>
      <c r="D38" s="17">
        <v>2.9000000000000001E-2</v>
      </c>
      <c r="E38" s="17">
        <v>0.41199999999999998</v>
      </c>
      <c r="F38" s="29">
        <v>0.38200000000000001</v>
      </c>
    </row>
    <row r="39" spans="2:20" x14ac:dyDescent="0.2">
      <c r="B39" s="6" t="s">
        <v>1</v>
      </c>
      <c r="C39" s="17">
        <v>0.16200000000000001</v>
      </c>
      <c r="D39" s="17">
        <v>0.108</v>
      </c>
      <c r="E39" s="17">
        <v>0.56799999999999995</v>
      </c>
      <c r="F39" s="29">
        <v>0.16200000000000001</v>
      </c>
    </row>
    <row r="40" spans="2:20" x14ac:dyDescent="0.2">
      <c r="B40" s="4" t="s">
        <v>102</v>
      </c>
    </row>
    <row r="42" spans="2:20" x14ac:dyDescent="0.2">
      <c r="K42" s="1"/>
      <c r="L42" s="1"/>
      <c r="M42" s="1"/>
    </row>
    <row r="43" spans="2:20" x14ac:dyDescent="0.2">
      <c r="K43" s="1"/>
      <c r="L43" s="1"/>
      <c r="M43" s="1"/>
      <c r="P43" s="111"/>
      <c r="Q43" s="111"/>
      <c r="R43" s="111"/>
      <c r="S43" s="111"/>
      <c r="T43" s="111"/>
    </row>
    <row r="44" spans="2:20" x14ac:dyDescent="0.2">
      <c r="K44" s="1"/>
      <c r="L44" s="1"/>
      <c r="M44" s="1"/>
      <c r="P44" s="7"/>
      <c r="Q44" s="7"/>
      <c r="R44" s="7"/>
      <c r="S44" s="28"/>
      <c r="T44" s="28"/>
    </row>
    <row r="45" spans="2:20" x14ac:dyDescent="0.2">
      <c r="Q45" s="2"/>
      <c r="R45" s="2"/>
      <c r="S45" s="2"/>
      <c r="T45" s="2"/>
    </row>
    <row r="46" spans="2:20" x14ac:dyDescent="0.2">
      <c r="Q46" s="2"/>
      <c r="R46" s="2"/>
      <c r="S46" s="2"/>
      <c r="T46" s="2"/>
    </row>
    <row r="47" spans="2:20" x14ac:dyDescent="0.2">
      <c r="B47" s="18"/>
      <c r="C47" s="18"/>
      <c r="D47" s="18"/>
      <c r="Q47" s="2"/>
      <c r="R47" s="2"/>
      <c r="S47" s="2"/>
      <c r="T47" s="2"/>
    </row>
    <row r="58" spans="2:13" x14ac:dyDescent="0.2">
      <c r="B58" s="18"/>
      <c r="C58" s="18"/>
      <c r="D58" s="18"/>
    </row>
    <row r="59" spans="2:13" x14ac:dyDescent="0.2">
      <c r="K59" s="1"/>
      <c r="L59" s="1"/>
      <c r="M59" s="1"/>
    </row>
    <row r="60" spans="2:13" x14ac:dyDescent="0.2">
      <c r="K60" s="1"/>
      <c r="L60" s="1"/>
      <c r="M60" s="1"/>
    </row>
    <row r="61" spans="2:13" x14ac:dyDescent="0.2">
      <c r="B61" s="18"/>
      <c r="C61" s="18"/>
      <c r="D61" s="18"/>
      <c r="K61" s="1"/>
      <c r="L61" s="1"/>
      <c r="M61" s="1"/>
    </row>
    <row r="62" spans="2:13" x14ac:dyDescent="0.2">
      <c r="K62" s="1"/>
      <c r="L62" s="1"/>
      <c r="M62" s="1"/>
    </row>
    <row r="83" spans="2:13" x14ac:dyDescent="0.2">
      <c r="B83" s="18"/>
      <c r="C83" s="18"/>
      <c r="D83" s="18"/>
    </row>
    <row r="85" spans="2:13" x14ac:dyDescent="0.2">
      <c r="K85" s="1"/>
      <c r="L85" s="1"/>
      <c r="M85" s="1"/>
    </row>
    <row r="86" spans="2:13" x14ac:dyDescent="0.2">
      <c r="B86" s="18"/>
      <c r="C86" s="18"/>
      <c r="D86" s="18"/>
      <c r="K86" s="1"/>
      <c r="L86" s="1"/>
      <c r="M86" s="1"/>
    </row>
    <row r="87" spans="2:13" x14ac:dyDescent="0.2">
      <c r="K87" s="1"/>
      <c r="L87" s="1"/>
      <c r="M87" s="1"/>
    </row>
    <row r="88" spans="2:13" x14ac:dyDescent="0.2">
      <c r="K88" s="1"/>
      <c r="L88" s="1"/>
      <c r="M88" s="1"/>
    </row>
    <row r="89" spans="2:13" x14ac:dyDescent="0.2">
      <c r="B89" s="18"/>
      <c r="C89" s="18"/>
      <c r="D89" s="18"/>
    </row>
    <row r="98" spans="2:20" x14ac:dyDescent="0.2">
      <c r="P98" s="1"/>
      <c r="Q98" s="1"/>
      <c r="R98" s="1"/>
      <c r="S98" s="1"/>
      <c r="T98" s="1"/>
    </row>
    <row r="99" spans="2:20" x14ac:dyDescent="0.2">
      <c r="P99" s="1"/>
      <c r="Q99" s="1"/>
      <c r="R99" s="1"/>
      <c r="S99" s="1"/>
      <c r="T99" s="1"/>
    </row>
    <row r="100" spans="2:20" x14ac:dyDescent="0.2">
      <c r="P100" s="1"/>
      <c r="Q100" s="1"/>
      <c r="R100" s="1"/>
      <c r="S100" s="1"/>
      <c r="T100" s="1"/>
    </row>
    <row r="101" spans="2:20" x14ac:dyDescent="0.2">
      <c r="P101" s="1"/>
      <c r="Q101" s="1"/>
      <c r="R101" s="1"/>
      <c r="S101" s="1"/>
      <c r="T101" s="1"/>
    </row>
    <row r="111" spans="2:20" x14ac:dyDescent="0.2">
      <c r="B111" s="18"/>
      <c r="C111" s="18"/>
      <c r="D111" s="18"/>
    </row>
    <row r="113" spans="2:13" x14ac:dyDescent="0.2">
      <c r="K113" s="1"/>
      <c r="L113" s="1"/>
      <c r="M113" s="1"/>
    </row>
    <row r="114" spans="2:13" x14ac:dyDescent="0.2">
      <c r="B114" s="18"/>
      <c r="C114" s="18"/>
      <c r="D114" s="18"/>
      <c r="K114" s="1"/>
      <c r="L114" s="1"/>
      <c r="M114" s="1"/>
    </row>
    <row r="115" spans="2:13" x14ac:dyDescent="0.2">
      <c r="K115" s="1"/>
      <c r="L115" s="1"/>
      <c r="M115" s="1"/>
    </row>
    <row r="116" spans="2:13" x14ac:dyDescent="0.2">
      <c r="K116" s="1"/>
      <c r="L116" s="1"/>
      <c r="M116" s="1"/>
    </row>
    <row r="117" spans="2:13" x14ac:dyDescent="0.2">
      <c r="B117" s="18"/>
      <c r="C117" s="18"/>
      <c r="D117" s="18"/>
    </row>
    <row r="138" spans="2:13" x14ac:dyDescent="0.2">
      <c r="B138" s="18"/>
      <c r="C138" s="18"/>
      <c r="D138" s="18"/>
    </row>
    <row r="140" spans="2:13" x14ac:dyDescent="0.2">
      <c r="K140" s="1"/>
      <c r="L140" s="1"/>
      <c r="M140" s="1"/>
    </row>
    <row r="141" spans="2:13" x14ac:dyDescent="0.2">
      <c r="B141" s="18"/>
      <c r="C141" s="18"/>
      <c r="D141" s="18"/>
      <c r="K141" s="1"/>
      <c r="L141" s="1"/>
      <c r="M141" s="1"/>
    </row>
    <row r="142" spans="2:13" x14ac:dyDescent="0.2">
      <c r="K142" s="1"/>
      <c r="L142" s="1"/>
      <c r="M142" s="1"/>
    </row>
    <row r="143" spans="2:13" x14ac:dyDescent="0.2">
      <c r="K143" s="1"/>
      <c r="L143" s="1"/>
      <c r="M143" s="1"/>
    </row>
    <row r="144" spans="2:13" x14ac:dyDescent="0.2">
      <c r="B144" s="18"/>
      <c r="C144" s="18"/>
      <c r="D144" s="18"/>
    </row>
    <row r="147" spans="2:10" x14ac:dyDescent="0.2">
      <c r="B147" s="18"/>
      <c r="C147" s="18"/>
      <c r="D147" s="18"/>
    </row>
    <row r="150" spans="2:10" x14ac:dyDescent="0.2">
      <c r="B150" s="18"/>
      <c r="C150" s="18"/>
      <c r="D150" s="18"/>
    </row>
    <row r="160" spans="2:10" x14ac:dyDescent="0.2">
      <c r="F160" s="19"/>
      <c r="J160" s="1"/>
    </row>
    <row r="177" spans="2:13" x14ac:dyDescent="0.2">
      <c r="B177" s="18"/>
      <c r="C177" s="18"/>
      <c r="D177" s="18"/>
    </row>
    <row r="178" spans="2:13" x14ac:dyDescent="0.2">
      <c r="K178" s="1"/>
      <c r="L178" s="1"/>
      <c r="M178" s="1"/>
    </row>
    <row r="179" spans="2:13" x14ac:dyDescent="0.2">
      <c r="K179" s="1"/>
      <c r="L179" s="1"/>
      <c r="M179" s="1"/>
    </row>
    <row r="180" spans="2:13" x14ac:dyDescent="0.2">
      <c r="B180" s="18"/>
      <c r="C180" s="18"/>
      <c r="D180" s="18"/>
      <c r="K180" s="1"/>
      <c r="L180" s="1"/>
      <c r="M180" s="1"/>
    </row>
    <row r="181" spans="2:13" x14ac:dyDescent="0.2">
      <c r="K181" s="1"/>
      <c r="L181" s="1"/>
      <c r="M181" s="1"/>
    </row>
    <row r="202" spans="2:13" x14ac:dyDescent="0.2">
      <c r="B202" s="18"/>
      <c r="C202" s="18"/>
      <c r="D202" s="18"/>
    </row>
    <row r="204" spans="2:13" x14ac:dyDescent="0.2">
      <c r="K204" s="1"/>
      <c r="L204" s="1"/>
      <c r="M204" s="1"/>
    </row>
    <row r="205" spans="2:13" x14ac:dyDescent="0.2">
      <c r="B205" s="18"/>
      <c r="C205" s="18"/>
      <c r="D205" s="18"/>
      <c r="K205" s="1"/>
      <c r="L205" s="1"/>
      <c r="M205" s="1"/>
    </row>
    <row r="206" spans="2:13" x14ac:dyDescent="0.2">
      <c r="K206" s="1"/>
      <c r="L206" s="1"/>
      <c r="M206" s="1"/>
    </row>
    <row r="207" spans="2:13" x14ac:dyDescent="0.2">
      <c r="K207" s="1"/>
      <c r="L207" s="1"/>
      <c r="M207" s="1"/>
    </row>
    <row r="208" spans="2:13" x14ac:dyDescent="0.2">
      <c r="B208" s="18"/>
      <c r="C208" s="18"/>
      <c r="D208" s="18"/>
    </row>
  </sheetData>
  <mergeCells count="4">
    <mergeCell ref="P43:T43"/>
    <mergeCell ref="B1:F2"/>
    <mergeCell ref="B4:F4"/>
    <mergeCell ref="B32:F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01F3-688D-43BD-B39C-A95755887DCD}">
  <dimension ref="B1:X242"/>
  <sheetViews>
    <sheetView topLeftCell="A106" zoomScale="85" workbookViewId="0">
      <selection activeCell="F75" sqref="F75"/>
    </sheetView>
  </sheetViews>
  <sheetFormatPr baseColWidth="10" defaultColWidth="8.83203125" defaultRowHeight="15" x14ac:dyDescent="0.2"/>
  <cols>
    <col min="2" max="2" width="29.5" customWidth="1"/>
    <col min="3" max="3" width="20.33203125" customWidth="1"/>
    <col min="4" max="5" width="28.83203125" customWidth="1"/>
    <col min="6" max="6" width="40" customWidth="1"/>
    <col min="16" max="16" width="20.6640625" customWidth="1"/>
    <col min="17" max="17" width="25.6640625" customWidth="1"/>
    <col min="18" max="18" width="17.83203125" customWidth="1"/>
    <col min="19" max="19" width="25.6640625" customWidth="1"/>
  </cols>
  <sheetData>
    <row r="1" spans="2:6" x14ac:dyDescent="0.2">
      <c r="B1" s="109" t="s">
        <v>97</v>
      </c>
      <c r="C1" s="109"/>
      <c r="D1" s="109"/>
      <c r="E1" s="109"/>
      <c r="F1" s="109"/>
    </row>
    <row r="2" spans="2:6" x14ac:dyDescent="0.2">
      <c r="B2" s="109"/>
      <c r="C2" s="109"/>
      <c r="D2" s="109"/>
      <c r="E2" s="109"/>
      <c r="F2" s="109"/>
    </row>
    <row r="4" spans="2:6" ht="18" x14ac:dyDescent="0.2">
      <c r="B4" s="110" t="s">
        <v>85</v>
      </c>
      <c r="C4" s="110"/>
      <c r="D4" s="110"/>
      <c r="E4" s="110"/>
      <c r="F4" s="110"/>
    </row>
    <row r="6" spans="2:6" ht="30" x14ac:dyDescent="0.2">
      <c r="B6" s="15"/>
      <c r="C6" s="15" t="s">
        <v>4</v>
      </c>
      <c r="D6" s="15" t="s">
        <v>16</v>
      </c>
      <c r="E6" s="15" t="s">
        <v>15</v>
      </c>
      <c r="F6" s="13" t="s">
        <v>14</v>
      </c>
    </row>
    <row r="7" spans="2:6" x14ac:dyDescent="0.2">
      <c r="B7" s="6" t="s">
        <v>3</v>
      </c>
      <c r="C7" s="16">
        <v>0.1956</v>
      </c>
      <c r="D7" s="16">
        <v>0.15260000000000001</v>
      </c>
      <c r="E7" s="16">
        <v>0.29420000000000002</v>
      </c>
      <c r="F7" s="31">
        <v>0.35770000000000002</v>
      </c>
    </row>
    <row r="8" spans="2:6" x14ac:dyDescent="0.2">
      <c r="B8" s="4" t="s">
        <v>101</v>
      </c>
      <c r="C8" s="26"/>
      <c r="D8" s="26"/>
      <c r="E8" s="26"/>
      <c r="F8" s="33"/>
    </row>
    <row r="9" spans="2:6" x14ac:dyDescent="0.2">
      <c r="B9" s="4"/>
      <c r="C9" s="26"/>
      <c r="D9" s="26"/>
      <c r="E9" s="26"/>
      <c r="F9" s="33"/>
    </row>
    <row r="10" spans="2:6" x14ac:dyDescent="0.2">
      <c r="B10" s="4"/>
      <c r="C10" s="26"/>
      <c r="D10" s="26"/>
      <c r="E10" s="26"/>
      <c r="F10" s="33"/>
    </row>
    <row r="11" spans="2:6" x14ac:dyDescent="0.2">
      <c r="B11" s="4"/>
      <c r="C11" s="26"/>
      <c r="D11" s="26"/>
      <c r="E11" s="26"/>
      <c r="F11" s="33"/>
    </row>
    <row r="12" spans="2:6" x14ac:dyDescent="0.2">
      <c r="B12" s="4"/>
      <c r="C12" s="26"/>
      <c r="D12" s="26"/>
      <c r="E12" s="26"/>
      <c r="F12" s="33"/>
    </row>
    <row r="13" spans="2:6" x14ac:dyDescent="0.2">
      <c r="B13" s="4"/>
      <c r="C13" s="26"/>
      <c r="D13" s="26"/>
      <c r="E13" s="26"/>
      <c r="F13" s="33"/>
    </row>
    <row r="14" spans="2:6" x14ac:dyDescent="0.2">
      <c r="B14" s="4"/>
      <c r="C14" s="26"/>
      <c r="D14" s="26"/>
      <c r="E14" s="26"/>
      <c r="F14" s="33"/>
    </row>
    <row r="15" spans="2:6" x14ac:dyDescent="0.2">
      <c r="B15" s="4"/>
      <c r="C15" s="26"/>
      <c r="D15" s="26"/>
      <c r="E15" s="26"/>
      <c r="F15" s="33"/>
    </row>
    <row r="16" spans="2:6" x14ac:dyDescent="0.2">
      <c r="B16" s="4"/>
      <c r="C16" s="26"/>
      <c r="D16" s="26"/>
      <c r="E16" s="26"/>
      <c r="F16" s="33"/>
    </row>
    <row r="17" spans="2:24" x14ac:dyDescent="0.2">
      <c r="B17" s="4"/>
      <c r="C17" s="26"/>
      <c r="D17" s="26"/>
      <c r="E17" s="26"/>
      <c r="F17" s="33"/>
    </row>
    <row r="18" spans="2:24" x14ac:dyDescent="0.2">
      <c r="B18" s="4"/>
      <c r="C18" s="26"/>
      <c r="D18" s="26"/>
      <c r="E18" s="26"/>
      <c r="F18" s="33"/>
    </row>
    <row r="19" spans="2:24" x14ac:dyDescent="0.2">
      <c r="B19" s="4"/>
      <c r="C19" s="26"/>
      <c r="D19" s="26"/>
      <c r="E19" s="26"/>
      <c r="F19" s="33"/>
    </row>
    <row r="20" spans="2:24" x14ac:dyDescent="0.2">
      <c r="B20" s="4"/>
      <c r="C20" s="26"/>
      <c r="D20" s="26"/>
      <c r="E20" s="26"/>
      <c r="F20" s="33"/>
    </row>
    <row r="21" spans="2:24" x14ac:dyDescent="0.2">
      <c r="B21" s="4"/>
      <c r="C21" s="26"/>
      <c r="D21" s="26"/>
      <c r="E21" s="26"/>
      <c r="F21" s="33"/>
    </row>
    <row r="22" spans="2:24" x14ac:dyDescent="0.2">
      <c r="B22" s="4"/>
      <c r="C22" s="26"/>
      <c r="D22" s="26"/>
      <c r="E22" s="26"/>
      <c r="F22" s="33"/>
    </row>
    <row r="23" spans="2:24" x14ac:dyDescent="0.2">
      <c r="B23" s="4"/>
      <c r="C23" s="26"/>
      <c r="D23" s="26"/>
      <c r="E23" s="26"/>
      <c r="F23" s="33"/>
    </row>
    <row r="24" spans="2:24" x14ac:dyDescent="0.2">
      <c r="B24" s="4"/>
      <c r="C24" s="26"/>
      <c r="D24" s="26"/>
      <c r="E24" s="26"/>
      <c r="F24" s="33"/>
    </row>
    <row r="25" spans="2:24" x14ac:dyDescent="0.2">
      <c r="B25" s="4"/>
      <c r="C25" s="26"/>
      <c r="D25" s="26"/>
      <c r="E25" s="26"/>
      <c r="F25" s="33"/>
    </row>
    <row r="26" spans="2:24" x14ac:dyDescent="0.2">
      <c r="B26" s="4"/>
      <c r="C26" s="26"/>
      <c r="D26" s="26"/>
      <c r="E26" s="26"/>
      <c r="F26" s="33"/>
    </row>
    <row r="27" spans="2:24" x14ac:dyDescent="0.2">
      <c r="B27" s="4"/>
      <c r="C27" s="26"/>
      <c r="D27" s="26"/>
      <c r="E27" s="26"/>
      <c r="F27" s="33"/>
    </row>
    <row r="28" spans="2:24" x14ac:dyDescent="0.2">
      <c r="B28" s="4"/>
      <c r="C28" s="26"/>
      <c r="D28" s="26"/>
      <c r="E28" s="26"/>
      <c r="F28" s="33"/>
    </row>
    <row r="29" spans="2:24" x14ac:dyDescent="0.2">
      <c r="B29" s="4"/>
      <c r="C29" s="26"/>
      <c r="D29" s="26"/>
      <c r="E29" s="26"/>
      <c r="F29" s="33"/>
    </row>
    <row r="30" spans="2:24" x14ac:dyDescent="0.2">
      <c r="B30" s="4"/>
      <c r="C30" s="26"/>
      <c r="D30" s="26"/>
      <c r="E30" s="26"/>
      <c r="F30" s="33"/>
    </row>
    <row r="31" spans="2:24" x14ac:dyDescent="0.2">
      <c r="B31" s="4"/>
      <c r="C31" s="26"/>
      <c r="D31" s="26"/>
      <c r="E31" s="26"/>
      <c r="F31" s="33"/>
    </row>
    <row r="32" spans="2:24" x14ac:dyDescent="0.2">
      <c r="U32" t="e">
        <f>#REF!*100</f>
        <v>#REF!</v>
      </c>
      <c r="V32" t="e">
        <f>#REF!*100</f>
        <v>#REF!</v>
      </c>
      <c r="W32" t="e">
        <f>#REF!*100</f>
        <v>#REF!</v>
      </c>
      <c r="X32" t="e">
        <f>#REF!*100</f>
        <v>#REF!</v>
      </c>
    </row>
    <row r="33" spans="2:24" ht="18" x14ac:dyDescent="0.2">
      <c r="B33" s="110" t="s">
        <v>87</v>
      </c>
      <c r="C33" s="110"/>
      <c r="D33" s="110"/>
      <c r="E33" s="110"/>
      <c r="F33" s="110"/>
      <c r="U33">
        <f>F107*100</f>
        <v>35.199999999999996</v>
      </c>
      <c r="V33">
        <f>E107*100</f>
        <v>27.200000000000003</v>
      </c>
      <c r="W33">
        <f>C107*100</f>
        <v>21.6</v>
      </c>
      <c r="X33">
        <f>D107*100</f>
        <v>16</v>
      </c>
    </row>
    <row r="34" spans="2:24" x14ac:dyDescent="0.2">
      <c r="U34" t="e">
        <f>#REF!*100</f>
        <v>#REF!</v>
      </c>
      <c r="V34" t="e">
        <f>#REF!*100</f>
        <v>#REF!</v>
      </c>
      <c r="W34" t="e">
        <f>#REF!*100</f>
        <v>#REF!</v>
      </c>
      <c r="X34" t="e">
        <f>#REF!*100</f>
        <v>#REF!</v>
      </c>
    </row>
    <row r="35" spans="2:24" ht="30" x14ac:dyDescent="0.2">
      <c r="B35" s="15"/>
      <c r="C35" s="15" t="s">
        <v>4</v>
      </c>
      <c r="D35" s="15" t="s">
        <v>16</v>
      </c>
      <c r="E35" s="15" t="s">
        <v>15</v>
      </c>
      <c r="F35" s="13" t="s">
        <v>14</v>
      </c>
    </row>
    <row r="36" spans="2:24" x14ac:dyDescent="0.2">
      <c r="B36" s="6" t="s">
        <v>0</v>
      </c>
      <c r="C36" s="17">
        <v>0.11799999999999999</v>
      </c>
      <c r="D36" s="17">
        <v>0.29399999999999998</v>
      </c>
      <c r="E36" s="17">
        <v>0.06</v>
      </c>
      <c r="F36" s="32">
        <v>0.52900000000000003</v>
      </c>
    </row>
    <row r="37" spans="2:24" x14ac:dyDescent="0.2">
      <c r="B37" s="6" t="s">
        <v>8</v>
      </c>
      <c r="C37" s="17">
        <v>0.26200000000000001</v>
      </c>
      <c r="D37" s="17">
        <v>0.14799999999999999</v>
      </c>
      <c r="E37" s="17">
        <v>0.18</v>
      </c>
      <c r="F37" s="32">
        <v>0.41</v>
      </c>
    </row>
    <row r="38" spans="2:24" x14ac:dyDescent="0.2">
      <c r="B38" s="6" t="s">
        <v>9</v>
      </c>
      <c r="C38" s="17">
        <v>0.16700000000000001</v>
      </c>
      <c r="D38" s="17">
        <v>0.11899999999999999</v>
      </c>
      <c r="E38" s="17">
        <v>0.28599999999999998</v>
      </c>
      <c r="F38" s="32">
        <v>0.42899999999999999</v>
      </c>
    </row>
    <row r="39" spans="2:24" x14ac:dyDescent="0.2">
      <c r="B39" s="6" t="s">
        <v>96</v>
      </c>
      <c r="C39" s="17">
        <v>0.11799999999999999</v>
      </c>
      <c r="D39" s="17">
        <v>0.11799999999999999</v>
      </c>
      <c r="E39" s="17">
        <v>0.52900000000000003</v>
      </c>
      <c r="F39" s="32">
        <v>0.23499999999999999</v>
      </c>
    </row>
    <row r="40" spans="2:24" x14ac:dyDescent="0.2">
      <c r="B40" s="6" t="s">
        <v>1</v>
      </c>
      <c r="C40" s="17">
        <v>0.222</v>
      </c>
      <c r="D40" s="17">
        <v>0.222</v>
      </c>
      <c r="E40" s="17">
        <v>0.44400000000000001</v>
      </c>
      <c r="F40" s="32">
        <v>0.111</v>
      </c>
    </row>
    <row r="41" spans="2:24" x14ac:dyDescent="0.2">
      <c r="B41" s="36" t="s">
        <v>102</v>
      </c>
    </row>
    <row r="42" spans="2:24" x14ac:dyDescent="0.2">
      <c r="B42" s="71"/>
    </row>
    <row r="43" spans="2:24" x14ac:dyDescent="0.2">
      <c r="B43" s="71"/>
    </row>
    <row r="44" spans="2:24" x14ac:dyDescent="0.2">
      <c r="B44" s="71"/>
    </row>
    <row r="45" spans="2:24" x14ac:dyDescent="0.2">
      <c r="B45" s="71"/>
    </row>
    <row r="46" spans="2:24" x14ac:dyDescent="0.2">
      <c r="B46" s="71"/>
    </row>
    <row r="47" spans="2:24" x14ac:dyDescent="0.2">
      <c r="B47" s="71"/>
    </row>
    <row r="48" spans="2:24" x14ac:dyDescent="0.2">
      <c r="B48" s="71"/>
    </row>
    <row r="49" spans="2:2" x14ac:dyDescent="0.2">
      <c r="B49" s="71"/>
    </row>
    <row r="50" spans="2:2" x14ac:dyDescent="0.2">
      <c r="B50" s="71"/>
    </row>
    <row r="51" spans="2:2" x14ac:dyDescent="0.2">
      <c r="B51" s="71"/>
    </row>
    <row r="52" spans="2:2" x14ac:dyDescent="0.2">
      <c r="B52" s="71"/>
    </row>
    <row r="53" spans="2:2" x14ac:dyDescent="0.2">
      <c r="B53" s="71"/>
    </row>
    <row r="54" spans="2:2" x14ac:dyDescent="0.2">
      <c r="B54" s="71"/>
    </row>
    <row r="55" spans="2:2" x14ac:dyDescent="0.2">
      <c r="B55" s="71"/>
    </row>
    <row r="56" spans="2:2" x14ac:dyDescent="0.2">
      <c r="B56" s="71"/>
    </row>
    <row r="57" spans="2:2" x14ac:dyDescent="0.2">
      <c r="B57" s="71"/>
    </row>
    <row r="58" spans="2:2" x14ac:dyDescent="0.2">
      <c r="B58" s="71"/>
    </row>
    <row r="59" spans="2:2" x14ac:dyDescent="0.2">
      <c r="B59" s="71"/>
    </row>
    <row r="60" spans="2:2" x14ac:dyDescent="0.2">
      <c r="B60" s="71"/>
    </row>
    <row r="61" spans="2:2" x14ac:dyDescent="0.2">
      <c r="B61" s="71"/>
    </row>
    <row r="62" spans="2:2" x14ac:dyDescent="0.2">
      <c r="B62" s="71"/>
    </row>
    <row r="63" spans="2:2" x14ac:dyDescent="0.2">
      <c r="B63" s="71"/>
    </row>
    <row r="64" spans="2:2" x14ac:dyDescent="0.2">
      <c r="B64" s="71"/>
    </row>
    <row r="65" spans="2:19" x14ac:dyDescent="0.2">
      <c r="B65" s="71"/>
    </row>
    <row r="66" spans="2:19" x14ac:dyDescent="0.2">
      <c r="B66" s="71"/>
    </row>
    <row r="67" spans="2:19" x14ac:dyDescent="0.2">
      <c r="B67" s="71"/>
    </row>
    <row r="68" spans="2:19" x14ac:dyDescent="0.2">
      <c r="B68" s="71"/>
    </row>
    <row r="69" spans="2:19" x14ac:dyDescent="0.2">
      <c r="B69" s="71"/>
    </row>
    <row r="70" spans="2:19" x14ac:dyDescent="0.2">
      <c r="B70" s="71"/>
    </row>
    <row r="71" spans="2:19" x14ac:dyDescent="0.2">
      <c r="B71" s="4"/>
    </row>
    <row r="72" spans="2:19" x14ac:dyDescent="0.2">
      <c r="K72" s="1"/>
      <c r="L72" s="1"/>
      <c r="M72" s="1"/>
    </row>
    <row r="73" spans="2:19" ht="18" x14ac:dyDescent="0.2">
      <c r="B73" s="110" t="s">
        <v>89</v>
      </c>
      <c r="C73" s="110"/>
      <c r="D73" s="110"/>
      <c r="E73" s="110"/>
      <c r="F73" s="110"/>
      <c r="K73" s="1"/>
      <c r="L73" s="1"/>
      <c r="M73" s="1"/>
    </row>
    <row r="74" spans="2:19" x14ac:dyDescent="0.2">
      <c r="O74" s="111"/>
      <c r="P74" s="111"/>
      <c r="Q74" s="111"/>
      <c r="R74" s="111"/>
      <c r="S74" s="111"/>
    </row>
    <row r="75" spans="2:19" ht="30" x14ac:dyDescent="0.2">
      <c r="B75" s="15"/>
      <c r="C75" s="15" t="s">
        <v>4</v>
      </c>
      <c r="D75" s="15" t="s">
        <v>16</v>
      </c>
      <c r="E75" s="15" t="s">
        <v>15</v>
      </c>
      <c r="F75" s="13" t="s">
        <v>14</v>
      </c>
      <c r="P75" s="2"/>
      <c r="Q75" s="2"/>
      <c r="R75" s="2"/>
      <c r="S75" s="2"/>
    </row>
    <row r="76" spans="2:19" x14ac:dyDescent="0.2">
      <c r="B76" s="6" t="s">
        <v>74</v>
      </c>
      <c r="C76" s="17">
        <v>0.14699999999999999</v>
      </c>
      <c r="D76" s="17">
        <v>8.7999999999999995E-2</v>
      </c>
      <c r="E76" s="17">
        <v>0.29399999999999998</v>
      </c>
      <c r="F76" s="32">
        <v>0.47099999999999997</v>
      </c>
      <c r="P76" s="2"/>
      <c r="Q76" s="2"/>
      <c r="R76" s="2"/>
      <c r="S76" s="2"/>
    </row>
    <row r="77" spans="2:19" x14ac:dyDescent="0.2">
      <c r="B77" s="6" t="s">
        <v>75</v>
      </c>
      <c r="C77" s="17">
        <v>0.16900000000000001</v>
      </c>
      <c r="D77" s="17">
        <v>0.22</v>
      </c>
      <c r="E77" s="17">
        <v>0.27100000000000002</v>
      </c>
      <c r="F77" s="32">
        <v>0.33900000000000002</v>
      </c>
      <c r="P77" s="2"/>
      <c r="Q77" s="2"/>
      <c r="R77" s="2"/>
      <c r="S77" s="2"/>
    </row>
    <row r="78" spans="2:19" x14ac:dyDescent="0.2">
      <c r="B78" s="4" t="s">
        <v>104</v>
      </c>
      <c r="P78" s="2"/>
      <c r="Q78" s="2"/>
      <c r="R78" s="2"/>
      <c r="S78" s="2"/>
    </row>
    <row r="79" spans="2:19" x14ac:dyDescent="0.2">
      <c r="B79" s="4"/>
      <c r="P79" s="2"/>
      <c r="Q79" s="2"/>
      <c r="R79" s="2"/>
      <c r="S79" s="2"/>
    </row>
    <row r="80" spans="2:19" x14ac:dyDescent="0.2">
      <c r="B80" s="4"/>
      <c r="P80" s="2"/>
      <c r="Q80" s="2"/>
      <c r="R80" s="2"/>
      <c r="S80" s="2"/>
    </row>
    <row r="81" spans="2:19" x14ac:dyDescent="0.2">
      <c r="B81" s="4"/>
      <c r="P81" s="2"/>
      <c r="Q81" s="2"/>
      <c r="R81" s="2"/>
      <c r="S81" s="2"/>
    </row>
    <row r="82" spans="2:19" x14ac:dyDescent="0.2">
      <c r="B82" s="4"/>
      <c r="P82" s="2"/>
      <c r="Q82" s="2"/>
      <c r="R82" s="2"/>
      <c r="S82" s="2"/>
    </row>
    <row r="83" spans="2:19" x14ac:dyDescent="0.2">
      <c r="B83" s="4"/>
      <c r="P83" s="2"/>
      <c r="Q83" s="2"/>
      <c r="R83" s="2"/>
      <c r="S83" s="2"/>
    </row>
    <row r="84" spans="2:19" x14ac:dyDescent="0.2">
      <c r="B84" s="4"/>
      <c r="P84" s="2"/>
      <c r="Q84" s="2"/>
      <c r="R84" s="2"/>
      <c r="S84" s="2"/>
    </row>
    <row r="85" spans="2:19" x14ac:dyDescent="0.2">
      <c r="B85" s="4"/>
      <c r="P85" s="2"/>
      <c r="Q85" s="2"/>
      <c r="R85" s="2"/>
      <c r="S85" s="2"/>
    </row>
    <row r="86" spans="2:19" x14ac:dyDescent="0.2">
      <c r="B86" s="4"/>
      <c r="P86" s="2"/>
      <c r="Q86" s="2"/>
      <c r="R86" s="2"/>
      <c r="S86" s="2"/>
    </row>
    <row r="87" spans="2:19" x14ac:dyDescent="0.2">
      <c r="B87" s="4"/>
      <c r="P87" s="2"/>
      <c r="Q87" s="2"/>
      <c r="R87" s="2"/>
      <c r="S87" s="2"/>
    </row>
    <row r="88" spans="2:19" x14ac:dyDescent="0.2">
      <c r="B88" s="4"/>
      <c r="P88" s="2"/>
      <c r="Q88" s="2"/>
      <c r="R88" s="2"/>
      <c r="S88" s="2"/>
    </row>
    <row r="89" spans="2:19" x14ac:dyDescent="0.2">
      <c r="B89" s="4"/>
      <c r="P89" s="2"/>
      <c r="Q89" s="2"/>
      <c r="R89" s="2"/>
      <c r="S89" s="2"/>
    </row>
    <row r="90" spans="2:19" x14ac:dyDescent="0.2">
      <c r="B90" s="4"/>
      <c r="P90" s="2"/>
      <c r="Q90" s="2"/>
      <c r="R90" s="2"/>
      <c r="S90" s="2"/>
    </row>
    <row r="91" spans="2:19" x14ac:dyDescent="0.2">
      <c r="B91" s="4"/>
      <c r="P91" s="2"/>
      <c r="Q91" s="2"/>
      <c r="R91" s="2"/>
      <c r="S91" s="2"/>
    </row>
    <row r="92" spans="2:19" x14ac:dyDescent="0.2">
      <c r="B92" s="4"/>
      <c r="P92" s="2"/>
      <c r="Q92" s="2"/>
      <c r="R92" s="2"/>
      <c r="S92" s="2"/>
    </row>
    <row r="93" spans="2:19" x14ac:dyDescent="0.2">
      <c r="B93" s="4"/>
      <c r="P93" s="2"/>
      <c r="Q93" s="2"/>
      <c r="R93" s="2"/>
      <c r="S93" s="2"/>
    </row>
    <row r="94" spans="2:19" x14ac:dyDescent="0.2">
      <c r="B94" s="4"/>
      <c r="P94" s="2"/>
      <c r="Q94" s="2"/>
      <c r="R94" s="2"/>
      <c r="S94" s="2"/>
    </row>
    <row r="95" spans="2:19" x14ac:dyDescent="0.2">
      <c r="B95" s="4"/>
      <c r="P95" s="2"/>
      <c r="Q95" s="2"/>
      <c r="R95" s="2"/>
      <c r="S95" s="2"/>
    </row>
    <row r="96" spans="2:19" x14ac:dyDescent="0.2">
      <c r="B96" s="4"/>
      <c r="P96" s="2"/>
      <c r="Q96" s="2"/>
      <c r="R96" s="2"/>
      <c r="S96" s="2"/>
    </row>
    <row r="97" spans="2:19" x14ac:dyDescent="0.2">
      <c r="B97" s="4"/>
      <c r="P97" s="2"/>
      <c r="Q97" s="2"/>
      <c r="R97" s="2"/>
      <c r="S97" s="2"/>
    </row>
    <row r="98" spans="2:19" x14ac:dyDescent="0.2">
      <c r="B98" s="4"/>
      <c r="P98" s="2"/>
      <c r="Q98" s="2"/>
      <c r="R98" s="2"/>
      <c r="S98" s="2"/>
    </row>
    <row r="99" spans="2:19" x14ac:dyDescent="0.2">
      <c r="B99" s="4"/>
      <c r="P99" s="2"/>
      <c r="Q99" s="2"/>
      <c r="R99" s="2"/>
      <c r="S99" s="2"/>
    </row>
    <row r="100" spans="2:19" x14ac:dyDescent="0.2">
      <c r="B100" s="4"/>
      <c r="P100" s="2"/>
      <c r="Q100" s="2"/>
      <c r="R100" s="2"/>
      <c r="S100" s="2"/>
    </row>
    <row r="101" spans="2:19" x14ac:dyDescent="0.2">
      <c r="B101" s="4"/>
      <c r="P101" s="2"/>
      <c r="Q101" s="2"/>
      <c r="R101" s="2"/>
      <c r="S101" s="2"/>
    </row>
    <row r="102" spans="2:19" x14ac:dyDescent="0.2">
      <c r="P102" s="2"/>
      <c r="Q102" s="2"/>
      <c r="R102" s="2"/>
      <c r="S102" s="2"/>
    </row>
    <row r="103" spans="2:19" ht="18" x14ac:dyDescent="0.2">
      <c r="B103" s="110" t="s">
        <v>86</v>
      </c>
      <c r="C103" s="110"/>
      <c r="D103" s="110"/>
      <c r="E103" s="110"/>
      <c r="F103" s="110"/>
      <c r="P103" s="2"/>
      <c r="Q103" s="2"/>
      <c r="R103" s="2"/>
      <c r="S103" s="2"/>
    </row>
    <row r="104" spans="2:19" s="78" customFormat="1" ht="18" x14ac:dyDescent="0.2">
      <c r="B104" s="77"/>
      <c r="C104" s="77"/>
      <c r="D104" s="77"/>
      <c r="E104" s="77"/>
      <c r="F104" s="77"/>
      <c r="P104" s="79"/>
      <c r="Q104" s="79"/>
      <c r="R104" s="79"/>
      <c r="S104" s="79"/>
    </row>
    <row r="105" spans="2:19" ht="30" x14ac:dyDescent="0.2">
      <c r="B105" s="15"/>
      <c r="C105" s="15" t="s">
        <v>4</v>
      </c>
      <c r="D105" s="15" t="s">
        <v>16</v>
      </c>
      <c r="E105" s="15" t="s">
        <v>15</v>
      </c>
      <c r="F105" s="13" t="s">
        <v>14</v>
      </c>
      <c r="P105" s="2"/>
      <c r="Q105" s="2"/>
      <c r="R105" s="2"/>
      <c r="S105" s="2"/>
    </row>
    <row r="106" spans="2:19" x14ac:dyDescent="0.2">
      <c r="B106" s="6" t="s">
        <v>10</v>
      </c>
      <c r="C106" s="17">
        <v>0.2</v>
      </c>
      <c r="D106" s="17">
        <v>9.0999999999999998E-2</v>
      </c>
      <c r="E106" s="17">
        <v>0.32700000000000001</v>
      </c>
      <c r="F106" s="32">
        <v>0.38200000000000001</v>
      </c>
      <c r="P106" s="2"/>
      <c r="Q106" s="2"/>
      <c r="R106" s="2"/>
      <c r="S106" s="2"/>
    </row>
    <row r="107" spans="2:19" x14ac:dyDescent="0.2">
      <c r="B107" s="6" t="s">
        <v>11</v>
      </c>
      <c r="C107" s="17">
        <v>0.216</v>
      </c>
      <c r="D107" s="17">
        <v>0.16</v>
      </c>
      <c r="E107" s="17">
        <v>0.27200000000000002</v>
      </c>
      <c r="F107" s="32">
        <v>0.35199999999999998</v>
      </c>
      <c r="J107" s="1"/>
      <c r="P107" s="2"/>
      <c r="Q107" s="2"/>
      <c r="R107" s="2"/>
      <c r="S107" s="2"/>
    </row>
    <row r="108" spans="2:19" x14ac:dyDescent="0.2">
      <c r="B108" s="4" t="s">
        <v>105</v>
      </c>
      <c r="P108" s="2"/>
      <c r="Q108" s="2"/>
      <c r="R108" s="2"/>
      <c r="S108" s="2"/>
    </row>
    <row r="109" spans="2:19" x14ac:dyDescent="0.2">
      <c r="P109" s="2"/>
      <c r="Q109" s="2"/>
      <c r="R109" s="2"/>
      <c r="S109" s="2"/>
    </row>
    <row r="110" spans="2:19" x14ac:dyDescent="0.2">
      <c r="P110" s="2"/>
      <c r="Q110" s="2"/>
      <c r="R110" s="2"/>
      <c r="S110" s="2"/>
    </row>
    <row r="124" spans="2:13" x14ac:dyDescent="0.2">
      <c r="B124" s="1"/>
      <c r="C124" s="1"/>
      <c r="D124" s="1"/>
    </row>
    <row r="125" spans="2:13" x14ac:dyDescent="0.2">
      <c r="K125" s="1"/>
      <c r="L125" s="1"/>
      <c r="M125" s="1"/>
    </row>
    <row r="126" spans="2:13" x14ac:dyDescent="0.2">
      <c r="K126" s="1"/>
      <c r="L126" s="1"/>
      <c r="M126" s="1"/>
    </row>
    <row r="127" spans="2:13" x14ac:dyDescent="0.2">
      <c r="B127" s="1"/>
      <c r="C127" s="1"/>
      <c r="D127" s="1"/>
      <c r="K127" s="1"/>
      <c r="L127" s="1"/>
      <c r="M127" s="1"/>
    </row>
    <row r="128" spans="2:13" x14ac:dyDescent="0.2">
      <c r="K128" s="1"/>
      <c r="L128" s="1"/>
      <c r="M128" s="1"/>
    </row>
    <row r="130" spans="2:4" x14ac:dyDescent="0.2">
      <c r="B130" s="1"/>
      <c r="C130" s="1"/>
      <c r="D130" s="1"/>
    </row>
    <row r="133" spans="2:4" x14ac:dyDescent="0.2">
      <c r="B133" s="1"/>
      <c r="C133" s="1"/>
      <c r="D133" s="1"/>
    </row>
    <row r="136" spans="2:4" x14ac:dyDescent="0.2">
      <c r="B136" s="1"/>
      <c r="C136" s="1"/>
      <c r="D136" s="1"/>
    </row>
    <row r="146" spans="6:10" x14ac:dyDescent="0.2">
      <c r="F146" s="30"/>
      <c r="J146" s="1"/>
    </row>
    <row r="163" spans="2:19" x14ac:dyDescent="0.2">
      <c r="B163" s="1"/>
      <c r="C163" s="1"/>
      <c r="D163" s="1"/>
      <c r="E163" s="1"/>
      <c r="F163" s="1"/>
      <c r="G163" s="1"/>
    </row>
    <row r="164" spans="2:19" x14ac:dyDescent="0.2">
      <c r="N164" s="1"/>
      <c r="O164" s="1"/>
      <c r="P164" s="1"/>
      <c r="Q164" s="1"/>
      <c r="R164" s="1"/>
      <c r="S164" s="1"/>
    </row>
    <row r="165" spans="2:19" x14ac:dyDescent="0.2">
      <c r="N165" s="1"/>
      <c r="O165" s="1"/>
      <c r="P165" s="1"/>
      <c r="Q165" s="1"/>
      <c r="R165" s="1"/>
      <c r="S165" s="1"/>
    </row>
    <row r="166" spans="2:19" x14ac:dyDescent="0.2">
      <c r="B166" s="1"/>
      <c r="C166" s="1"/>
      <c r="D166" s="1"/>
      <c r="E166" s="1"/>
      <c r="F166" s="1"/>
      <c r="G166" s="1"/>
      <c r="N166" s="1"/>
      <c r="O166" s="1"/>
      <c r="P166" s="1"/>
      <c r="Q166" s="1"/>
      <c r="R166" s="1"/>
      <c r="S166" s="1"/>
    </row>
    <row r="167" spans="2:19" x14ac:dyDescent="0.2">
      <c r="N167" s="1"/>
      <c r="O167" s="1"/>
      <c r="P167" s="1"/>
      <c r="Q167" s="1"/>
      <c r="R167" s="1"/>
      <c r="S167" s="1"/>
    </row>
    <row r="169" spans="2:19" x14ac:dyDescent="0.2">
      <c r="B169" s="1"/>
      <c r="C169" s="1"/>
      <c r="D169" s="1"/>
      <c r="E169" s="1"/>
      <c r="F169" s="1"/>
      <c r="G169" s="1"/>
    </row>
    <row r="172" spans="2:19" x14ac:dyDescent="0.2">
      <c r="B172" s="1"/>
      <c r="C172" s="1"/>
      <c r="D172" s="1"/>
      <c r="E172" s="1"/>
      <c r="F172" s="1"/>
      <c r="G172" s="1"/>
    </row>
    <row r="175" spans="2:19" x14ac:dyDescent="0.2">
      <c r="B175" s="1"/>
      <c r="C175" s="1"/>
      <c r="D175" s="1"/>
      <c r="E175" s="1"/>
      <c r="F175" s="1"/>
      <c r="G175" s="1"/>
    </row>
    <row r="185" spans="6:10" x14ac:dyDescent="0.2">
      <c r="F185" s="30"/>
      <c r="J185" s="3"/>
    </row>
    <row r="202" spans="2:13" x14ac:dyDescent="0.2">
      <c r="B202" s="1"/>
      <c r="C202" s="1"/>
      <c r="D202" s="1"/>
    </row>
    <row r="204" spans="2:13" x14ac:dyDescent="0.2">
      <c r="K204" s="1"/>
      <c r="L204" s="1"/>
      <c r="M204" s="1"/>
    </row>
    <row r="205" spans="2:13" x14ac:dyDescent="0.2">
      <c r="B205" s="1"/>
      <c r="C205" s="1"/>
      <c r="D205" s="1"/>
      <c r="K205" s="1"/>
      <c r="L205" s="1"/>
      <c r="M205" s="1"/>
    </row>
    <row r="206" spans="2:13" x14ac:dyDescent="0.2">
      <c r="K206" s="1"/>
      <c r="L206" s="1"/>
      <c r="M206" s="1"/>
    </row>
    <row r="207" spans="2:13" x14ac:dyDescent="0.2">
      <c r="K207" s="1"/>
      <c r="L207" s="1"/>
      <c r="M207" s="1"/>
    </row>
    <row r="208" spans="2:13" x14ac:dyDescent="0.2">
      <c r="B208" s="1"/>
      <c r="C208" s="1"/>
      <c r="D208" s="1"/>
    </row>
    <row r="211" spans="2:4" x14ac:dyDescent="0.2">
      <c r="B211" s="1"/>
      <c r="C211" s="1"/>
      <c r="D211" s="1"/>
    </row>
    <row r="214" spans="2:4" x14ac:dyDescent="0.2">
      <c r="B214" s="1"/>
      <c r="C214" s="1"/>
      <c r="D214" s="1"/>
    </row>
    <row r="230" spans="2:13" x14ac:dyDescent="0.2">
      <c r="B230" s="1"/>
      <c r="C230" s="1"/>
      <c r="D230" s="1"/>
      <c r="K230" s="1"/>
      <c r="L230" s="1"/>
      <c r="M230" s="1"/>
    </row>
    <row r="231" spans="2:13" x14ac:dyDescent="0.2">
      <c r="K231" s="1"/>
      <c r="L231" s="1"/>
      <c r="M231" s="1"/>
    </row>
    <row r="232" spans="2:13" x14ac:dyDescent="0.2">
      <c r="K232" s="1"/>
      <c r="L232" s="1"/>
      <c r="M232" s="1"/>
    </row>
    <row r="233" spans="2:13" x14ac:dyDescent="0.2">
      <c r="B233" s="1"/>
      <c r="C233" s="1"/>
      <c r="D233" s="1"/>
      <c r="K233" s="1"/>
      <c r="L233" s="1"/>
      <c r="M233" s="1"/>
    </row>
    <row r="236" spans="2:13" x14ac:dyDescent="0.2">
      <c r="B236" s="1"/>
      <c r="C236" s="1"/>
      <c r="D236" s="1"/>
    </row>
    <row r="239" spans="2:13" x14ac:dyDescent="0.2">
      <c r="B239" s="1"/>
      <c r="C239" s="1"/>
      <c r="D239" s="1"/>
    </row>
    <row r="242" spans="2:4" x14ac:dyDescent="0.2">
      <c r="B242" s="1"/>
      <c r="C242" s="1"/>
      <c r="D242" s="1"/>
    </row>
  </sheetData>
  <mergeCells count="6">
    <mergeCell ref="B103:F103"/>
    <mergeCell ref="O74:S74"/>
    <mergeCell ref="B1:F2"/>
    <mergeCell ref="B4:F4"/>
    <mergeCell ref="B33:F33"/>
    <mergeCell ref="B73:F7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9CE5-DA23-1549-B093-E4BEF3F1DB4D}">
  <dimension ref="B1:O140"/>
  <sheetViews>
    <sheetView topLeftCell="A120" zoomScale="83" workbookViewId="0">
      <selection activeCell="E76" sqref="E76"/>
    </sheetView>
  </sheetViews>
  <sheetFormatPr baseColWidth="10" defaultColWidth="11" defaultRowHeight="15" x14ac:dyDescent="0.2"/>
  <cols>
    <col min="2" max="2" width="29.5" style="4" customWidth="1"/>
    <col min="3" max="3" width="22.33203125" customWidth="1"/>
    <col min="5" max="5" width="15.6640625" customWidth="1"/>
    <col min="6" max="6" width="31" customWidth="1"/>
    <col min="12" max="12" width="29.83203125" customWidth="1"/>
    <col min="15" max="15" width="14.1640625" customWidth="1"/>
  </cols>
  <sheetData>
    <row r="1" spans="2:15" x14ac:dyDescent="0.2">
      <c r="B1" s="109" t="s">
        <v>106</v>
      </c>
      <c r="C1" s="109"/>
      <c r="D1" s="109"/>
      <c r="E1" s="109"/>
      <c r="F1" s="109"/>
    </row>
    <row r="2" spans="2:15" x14ac:dyDescent="0.2">
      <c r="B2" s="109"/>
      <c r="C2" s="109"/>
      <c r="D2" s="109"/>
      <c r="E2" s="109"/>
      <c r="F2" s="109"/>
    </row>
    <row r="4" spans="2:15" ht="18" x14ac:dyDescent="0.2">
      <c r="B4" s="110" t="s">
        <v>85</v>
      </c>
      <c r="C4" s="110"/>
      <c r="D4" s="110"/>
      <c r="E4" s="110"/>
      <c r="F4" s="110"/>
    </row>
    <row r="5" spans="2:15" x14ac:dyDescent="0.2">
      <c r="M5" s="41"/>
      <c r="N5" s="41"/>
      <c r="O5" s="41"/>
    </row>
    <row r="6" spans="2:15" ht="23" customHeight="1" x14ac:dyDescent="0.2">
      <c r="B6" s="15"/>
      <c r="C6" s="39" t="s">
        <v>98</v>
      </c>
      <c r="D6" s="39" t="s">
        <v>99</v>
      </c>
      <c r="E6" s="39" t="s">
        <v>100</v>
      </c>
      <c r="K6" s="24"/>
      <c r="L6" s="24"/>
      <c r="M6" s="38"/>
      <c r="N6" s="38"/>
      <c r="O6" s="38"/>
    </row>
    <row r="7" spans="2:15" x14ac:dyDescent="0.2">
      <c r="B7" s="6" t="s">
        <v>3</v>
      </c>
      <c r="C7" s="14">
        <v>46.05</v>
      </c>
      <c r="D7" s="14">
        <v>2.9220000000000002</v>
      </c>
      <c r="E7" s="14">
        <v>51.027000000000001</v>
      </c>
      <c r="K7" s="24"/>
      <c r="L7" s="4"/>
      <c r="M7" s="38"/>
      <c r="N7" s="38"/>
      <c r="O7" s="38"/>
    </row>
    <row r="8" spans="2:15" x14ac:dyDescent="0.2">
      <c r="B8" s="23" t="s">
        <v>101</v>
      </c>
      <c r="C8" s="4"/>
      <c r="D8" s="38"/>
      <c r="E8" s="38"/>
      <c r="F8" s="38"/>
      <c r="K8" s="24"/>
      <c r="L8" s="4"/>
      <c r="M8" s="38"/>
      <c r="N8" s="38"/>
      <c r="O8" s="38"/>
    </row>
    <row r="9" spans="2:15" x14ac:dyDescent="0.2">
      <c r="B9" s="23"/>
      <c r="C9" s="4"/>
      <c r="D9" s="38"/>
      <c r="E9" s="38"/>
      <c r="F9" s="38"/>
      <c r="K9" s="24"/>
      <c r="L9" s="4"/>
      <c r="M9" s="38"/>
      <c r="N9" s="38"/>
      <c r="O9" s="38"/>
    </row>
    <row r="10" spans="2:15" x14ac:dyDescent="0.2">
      <c r="B10" s="23"/>
      <c r="C10" s="4"/>
      <c r="D10" s="38"/>
      <c r="E10" s="38"/>
      <c r="F10" s="38"/>
      <c r="K10" s="24"/>
      <c r="L10" s="4"/>
      <c r="M10" s="38"/>
      <c r="N10" s="38"/>
      <c r="O10" s="38"/>
    </row>
    <row r="11" spans="2:15" x14ac:dyDescent="0.2">
      <c r="B11" s="23"/>
      <c r="C11" s="4"/>
      <c r="D11" s="38"/>
      <c r="E11" s="38"/>
      <c r="F11" s="38"/>
      <c r="K11" s="24"/>
      <c r="L11" s="4"/>
      <c r="M11" s="38"/>
      <c r="N11" s="38"/>
      <c r="O11" s="38"/>
    </row>
    <row r="12" spans="2:15" x14ac:dyDescent="0.2">
      <c r="B12" s="23"/>
      <c r="C12" s="4"/>
      <c r="D12" s="38"/>
      <c r="E12" s="38"/>
      <c r="F12" s="38"/>
      <c r="K12" s="24"/>
      <c r="L12" s="4"/>
      <c r="M12" s="38"/>
      <c r="N12" s="38"/>
      <c r="O12" s="38"/>
    </row>
    <row r="13" spans="2:15" x14ac:dyDescent="0.2">
      <c r="B13" s="23"/>
      <c r="C13" s="4"/>
      <c r="D13" s="38"/>
      <c r="E13" s="38"/>
      <c r="F13" s="38"/>
      <c r="K13" s="24"/>
      <c r="L13" s="4"/>
      <c r="M13" s="38"/>
      <c r="N13" s="38"/>
      <c r="O13" s="38"/>
    </row>
    <row r="14" spans="2:15" x14ac:dyDescent="0.2">
      <c r="B14" s="23"/>
      <c r="C14" s="4"/>
      <c r="D14" s="38"/>
      <c r="E14" s="38"/>
      <c r="F14" s="38"/>
      <c r="K14" s="24"/>
      <c r="L14" s="4"/>
      <c r="M14" s="38"/>
      <c r="N14" s="38"/>
      <c r="O14" s="38"/>
    </row>
    <row r="15" spans="2:15" x14ac:dyDescent="0.2">
      <c r="B15" s="23"/>
      <c r="C15" s="4"/>
      <c r="D15" s="38"/>
      <c r="E15" s="38"/>
      <c r="F15" s="38"/>
      <c r="K15" s="24"/>
      <c r="L15" s="4"/>
      <c r="M15" s="38"/>
      <c r="N15" s="38"/>
      <c r="O15" s="38"/>
    </row>
    <row r="16" spans="2:15" x14ac:dyDescent="0.2">
      <c r="B16" s="23"/>
      <c r="C16" s="4"/>
      <c r="D16" s="38"/>
      <c r="E16" s="38"/>
      <c r="F16" s="38"/>
      <c r="K16" s="24"/>
      <c r="L16" s="4"/>
      <c r="M16" s="38"/>
      <c r="N16" s="38"/>
      <c r="O16" s="38"/>
    </row>
    <row r="17" spans="2:15" x14ac:dyDescent="0.2">
      <c r="B17" s="23"/>
      <c r="C17" s="4"/>
      <c r="D17" s="38"/>
      <c r="E17" s="38"/>
      <c r="F17" s="38"/>
      <c r="K17" s="24"/>
      <c r="L17" s="4"/>
      <c r="M17" s="38"/>
      <c r="N17" s="38"/>
      <c r="O17" s="38"/>
    </row>
    <row r="18" spans="2:15" x14ac:dyDescent="0.2">
      <c r="B18" s="23"/>
      <c r="C18" s="4"/>
      <c r="D18" s="38"/>
      <c r="E18" s="38"/>
      <c r="F18" s="38"/>
      <c r="K18" s="24"/>
      <c r="L18" s="4"/>
      <c r="M18" s="38"/>
      <c r="N18" s="38"/>
      <c r="O18" s="38"/>
    </row>
    <row r="19" spans="2:15" x14ac:dyDescent="0.2">
      <c r="B19" s="23"/>
      <c r="C19" s="4"/>
      <c r="D19" s="38"/>
      <c r="E19" s="38"/>
      <c r="F19" s="38"/>
      <c r="K19" s="24"/>
      <c r="L19" s="4"/>
      <c r="M19" s="38"/>
      <c r="N19" s="38"/>
      <c r="O19" s="38"/>
    </row>
    <row r="20" spans="2:15" x14ac:dyDescent="0.2">
      <c r="B20" s="23"/>
      <c r="C20" s="4"/>
      <c r="D20" s="38"/>
      <c r="E20" s="38"/>
      <c r="F20" s="38"/>
      <c r="K20" s="24"/>
      <c r="L20" s="4"/>
      <c r="M20" s="38"/>
      <c r="N20" s="38"/>
      <c r="O20" s="38"/>
    </row>
    <row r="21" spans="2:15" x14ac:dyDescent="0.2">
      <c r="B21" s="23"/>
      <c r="C21" s="4"/>
      <c r="D21" s="38"/>
      <c r="E21" s="38"/>
      <c r="F21" s="38"/>
      <c r="K21" s="24"/>
      <c r="L21" s="4"/>
      <c r="M21" s="38"/>
      <c r="N21" s="38"/>
      <c r="O21" s="38"/>
    </row>
    <row r="22" spans="2:15" x14ac:dyDescent="0.2">
      <c r="B22" s="23"/>
      <c r="C22" s="4"/>
      <c r="D22" s="38"/>
      <c r="E22" s="38"/>
      <c r="F22" s="38"/>
      <c r="K22" s="24"/>
      <c r="L22" s="4"/>
      <c r="M22" s="38"/>
      <c r="N22" s="38"/>
      <c r="O22" s="38"/>
    </row>
    <row r="23" spans="2:15" x14ac:dyDescent="0.2">
      <c r="B23" s="23"/>
      <c r="C23" s="4"/>
      <c r="D23" s="38"/>
      <c r="E23" s="38"/>
      <c r="F23" s="38"/>
      <c r="K23" s="24"/>
      <c r="L23" s="4"/>
      <c r="M23" s="38"/>
      <c r="N23" s="38"/>
      <c r="O23" s="38"/>
    </row>
    <row r="24" spans="2:15" x14ac:dyDescent="0.2">
      <c r="B24" s="23"/>
      <c r="C24" s="4"/>
      <c r="D24" s="38"/>
      <c r="E24" s="38"/>
      <c r="F24" s="38"/>
      <c r="K24" s="24"/>
      <c r="L24" s="4"/>
      <c r="M24" s="38"/>
      <c r="N24" s="38"/>
      <c r="O24" s="38"/>
    </row>
    <row r="25" spans="2:15" x14ac:dyDescent="0.2">
      <c r="B25" s="23"/>
      <c r="C25" s="4"/>
      <c r="D25" s="38"/>
      <c r="E25" s="38"/>
      <c r="F25" s="38"/>
      <c r="K25" s="24"/>
      <c r="L25" s="4"/>
      <c r="M25" s="38"/>
      <c r="N25" s="38"/>
      <c r="O25" s="38"/>
    </row>
    <row r="26" spans="2:15" x14ac:dyDescent="0.2">
      <c r="B26" s="23"/>
      <c r="C26" s="4"/>
      <c r="D26" s="38"/>
      <c r="E26" s="38"/>
      <c r="F26" s="38"/>
      <c r="K26" s="24"/>
      <c r="L26" s="4"/>
      <c r="M26" s="38"/>
      <c r="N26" s="38"/>
      <c r="O26" s="38"/>
    </row>
    <row r="27" spans="2:15" x14ac:dyDescent="0.2">
      <c r="B27" s="23"/>
      <c r="C27" s="4"/>
      <c r="D27" s="38"/>
      <c r="E27" s="38"/>
      <c r="F27" s="38"/>
      <c r="K27" s="24"/>
      <c r="L27" s="4"/>
      <c r="M27" s="38"/>
      <c r="N27" s="38"/>
      <c r="O27" s="38"/>
    </row>
    <row r="28" spans="2:15" x14ac:dyDescent="0.2">
      <c r="B28" s="23"/>
      <c r="C28" s="4"/>
      <c r="D28" s="38"/>
      <c r="E28" s="38"/>
      <c r="F28" s="38"/>
      <c r="K28" s="24"/>
      <c r="L28" s="4"/>
      <c r="M28" s="38"/>
      <c r="N28" s="38"/>
      <c r="O28" s="38"/>
    </row>
    <row r="29" spans="2:15" x14ac:dyDescent="0.2">
      <c r="B29" s="23"/>
      <c r="C29" s="4"/>
      <c r="D29" s="38"/>
      <c r="E29" s="38"/>
      <c r="F29" s="38"/>
      <c r="K29" s="24"/>
      <c r="L29" s="4"/>
      <c r="M29" s="38"/>
      <c r="N29" s="38"/>
      <c r="O29" s="38"/>
    </row>
    <row r="30" spans="2:15" x14ac:dyDescent="0.2">
      <c r="B30" s="23"/>
      <c r="C30" s="4"/>
      <c r="D30" s="38"/>
      <c r="E30" s="38"/>
      <c r="F30" s="38"/>
      <c r="K30" s="24"/>
      <c r="L30" s="4"/>
      <c r="M30" s="38"/>
      <c r="N30" s="38"/>
      <c r="O30" s="38"/>
    </row>
    <row r="31" spans="2:15" x14ac:dyDescent="0.2">
      <c r="B31" s="23"/>
      <c r="C31" s="4"/>
      <c r="D31" s="38"/>
      <c r="E31" s="38"/>
      <c r="F31" s="38"/>
      <c r="K31" s="24"/>
      <c r="L31" s="4"/>
      <c r="M31" s="38"/>
      <c r="N31" s="38"/>
      <c r="O31" s="38"/>
    </row>
    <row r="32" spans="2:15" x14ac:dyDescent="0.2">
      <c r="B32" s="37"/>
      <c r="K32" s="24"/>
      <c r="L32" s="4"/>
      <c r="M32" s="38"/>
      <c r="N32" s="38"/>
      <c r="O32" s="38"/>
    </row>
    <row r="33" spans="2:15" s="7" customFormat="1" ht="31" customHeight="1" x14ac:dyDescent="0.15">
      <c r="B33" s="113" t="s">
        <v>87</v>
      </c>
      <c r="C33" s="113"/>
      <c r="D33" s="113"/>
      <c r="E33" s="113"/>
      <c r="F33" s="113"/>
      <c r="K33" s="24"/>
      <c r="L33" s="24"/>
      <c r="M33" s="38"/>
      <c r="N33" s="38"/>
      <c r="O33" s="38"/>
    </row>
    <row r="34" spans="2:15" x14ac:dyDescent="0.2">
      <c r="B34" s="37"/>
      <c r="K34" s="24"/>
      <c r="L34" s="4"/>
      <c r="M34" s="38"/>
      <c r="N34" s="38"/>
      <c r="O34" s="38"/>
    </row>
    <row r="35" spans="2:15" x14ac:dyDescent="0.2">
      <c r="B35" s="15"/>
      <c r="C35" s="39" t="s">
        <v>98</v>
      </c>
      <c r="D35" s="39" t="s">
        <v>99</v>
      </c>
      <c r="E35" s="39" t="s">
        <v>100</v>
      </c>
      <c r="K35" s="24"/>
      <c r="L35" s="4"/>
      <c r="M35" s="38"/>
      <c r="N35" s="38"/>
      <c r="O35" s="38"/>
    </row>
    <row r="36" spans="2:15" x14ac:dyDescent="0.2">
      <c r="B36" s="15" t="s">
        <v>0</v>
      </c>
      <c r="C36" s="34">
        <v>35.299999999999997</v>
      </c>
      <c r="D36" s="34">
        <v>5.8999999999999995</v>
      </c>
      <c r="E36" s="34">
        <v>58.8</v>
      </c>
    </row>
    <row r="37" spans="2:15" x14ac:dyDescent="0.2">
      <c r="B37" s="15" t="s">
        <v>8</v>
      </c>
      <c r="C37" s="34">
        <v>42.6</v>
      </c>
      <c r="D37" s="34">
        <v>4.9000000000000004</v>
      </c>
      <c r="E37" s="34">
        <v>52.5</v>
      </c>
    </row>
    <row r="38" spans="2:15" x14ac:dyDescent="0.2">
      <c r="B38" s="15" t="s">
        <v>9</v>
      </c>
      <c r="C38" s="34">
        <v>57.099999999999994</v>
      </c>
      <c r="D38" s="34">
        <v>1.2</v>
      </c>
      <c r="E38" s="34">
        <v>41.699999999999996</v>
      </c>
    </row>
    <row r="39" spans="2:15" ht="24" customHeight="1" x14ac:dyDescent="0.2">
      <c r="B39" s="13" t="s">
        <v>84</v>
      </c>
      <c r="C39" s="34">
        <v>27.3</v>
      </c>
      <c r="D39" s="34">
        <v>6.1</v>
      </c>
      <c r="E39" s="34">
        <v>66.7</v>
      </c>
    </row>
    <row r="40" spans="2:15" x14ac:dyDescent="0.2">
      <c r="B40" s="15" t="s">
        <v>1</v>
      </c>
      <c r="C40" s="34">
        <v>50</v>
      </c>
      <c r="D40" s="34">
        <v>0</v>
      </c>
      <c r="E40" s="34">
        <v>50</v>
      </c>
    </row>
    <row r="41" spans="2:15" x14ac:dyDescent="0.2">
      <c r="B41" s="23" t="s">
        <v>102</v>
      </c>
    </row>
    <row r="42" spans="2:15" x14ac:dyDescent="0.2">
      <c r="B42" s="23"/>
    </row>
    <row r="43" spans="2:15" x14ac:dyDescent="0.2">
      <c r="B43" s="23"/>
    </row>
    <row r="44" spans="2:15" x14ac:dyDescent="0.2">
      <c r="B44" s="23"/>
    </row>
    <row r="45" spans="2:15" x14ac:dyDescent="0.2">
      <c r="B45" s="23"/>
    </row>
    <row r="46" spans="2:15" x14ac:dyDescent="0.2">
      <c r="B46" s="23"/>
    </row>
    <row r="47" spans="2:15" x14ac:dyDescent="0.2">
      <c r="B47" s="23"/>
    </row>
    <row r="48" spans="2:15" x14ac:dyDescent="0.2">
      <c r="B48" s="23"/>
    </row>
    <row r="49" spans="2:2" x14ac:dyDescent="0.2">
      <c r="B49" s="23"/>
    </row>
    <row r="50" spans="2:2" x14ac:dyDescent="0.2">
      <c r="B50" s="23"/>
    </row>
    <row r="51" spans="2:2" x14ac:dyDescent="0.2">
      <c r="B51" s="23"/>
    </row>
    <row r="52" spans="2:2" x14ac:dyDescent="0.2">
      <c r="B52" s="23"/>
    </row>
    <row r="53" spans="2:2" x14ac:dyDescent="0.2">
      <c r="B53" s="23"/>
    </row>
    <row r="54" spans="2:2" x14ac:dyDescent="0.2">
      <c r="B54" s="23"/>
    </row>
    <row r="55" spans="2:2" x14ac:dyDescent="0.2">
      <c r="B55" s="23"/>
    </row>
    <row r="56" spans="2:2" x14ac:dyDescent="0.2">
      <c r="B56" s="23"/>
    </row>
    <row r="57" spans="2:2" x14ac:dyDescent="0.2">
      <c r="B57" s="23"/>
    </row>
    <row r="58" spans="2:2" x14ac:dyDescent="0.2">
      <c r="B58" s="23"/>
    </row>
    <row r="59" spans="2:2" x14ac:dyDescent="0.2">
      <c r="B59" s="23"/>
    </row>
    <row r="60" spans="2:2" x14ac:dyDescent="0.2">
      <c r="B60" s="23"/>
    </row>
    <row r="61" spans="2:2" x14ac:dyDescent="0.2">
      <c r="B61" s="23"/>
    </row>
    <row r="62" spans="2:2" x14ac:dyDescent="0.2">
      <c r="B62" s="23"/>
    </row>
    <row r="63" spans="2:2" x14ac:dyDescent="0.2">
      <c r="B63" s="23"/>
    </row>
    <row r="64" spans="2:2" x14ac:dyDescent="0.2">
      <c r="B64" s="23"/>
    </row>
    <row r="65" spans="2:6" x14ac:dyDescent="0.2">
      <c r="B65" s="23"/>
    </row>
    <row r="66" spans="2:6" x14ac:dyDescent="0.2">
      <c r="B66" s="23"/>
    </row>
    <row r="67" spans="2:6" x14ac:dyDescent="0.2">
      <c r="B67" s="23"/>
    </row>
    <row r="68" spans="2:6" x14ac:dyDescent="0.2">
      <c r="B68" s="23"/>
    </row>
    <row r="69" spans="2:6" x14ac:dyDescent="0.2">
      <c r="B69" s="23"/>
    </row>
    <row r="70" spans="2:6" x14ac:dyDescent="0.2">
      <c r="B70" s="23"/>
    </row>
    <row r="71" spans="2:6" x14ac:dyDescent="0.2">
      <c r="B71" s="23"/>
    </row>
    <row r="72" spans="2:6" x14ac:dyDescent="0.2">
      <c r="B72" s="23"/>
    </row>
    <row r="73" spans="2:6" x14ac:dyDescent="0.2">
      <c r="B73" s="37"/>
    </row>
    <row r="74" spans="2:6" ht="18" x14ac:dyDescent="0.2">
      <c r="B74" s="110" t="s">
        <v>89</v>
      </c>
      <c r="C74" s="110"/>
      <c r="D74" s="110"/>
      <c r="E74" s="110"/>
      <c r="F74" s="110"/>
    </row>
    <row r="75" spans="2:6" x14ac:dyDescent="0.2">
      <c r="B75" s="37"/>
    </row>
    <row r="76" spans="2:6" x14ac:dyDescent="0.2">
      <c r="B76" s="6"/>
      <c r="C76" s="11" t="s">
        <v>98</v>
      </c>
      <c r="D76" s="11" t="s">
        <v>99</v>
      </c>
      <c r="E76" s="11" t="s">
        <v>100</v>
      </c>
      <c r="F76" s="38"/>
    </row>
    <row r="77" spans="2:6" x14ac:dyDescent="0.2">
      <c r="B77" s="6" t="s">
        <v>74</v>
      </c>
      <c r="C77" s="14">
        <v>44.1</v>
      </c>
      <c r="D77" s="14">
        <v>2.9000000000000004</v>
      </c>
      <c r="E77" s="14">
        <v>52.900000000000006</v>
      </c>
      <c r="F77" s="38"/>
    </row>
    <row r="78" spans="2:6" x14ac:dyDescent="0.2">
      <c r="B78" s="6" t="s">
        <v>75</v>
      </c>
      <c r="C78" s="14">
        <v>63.3</v>
      </c>
      <c r="D78" s="14">
        <v>1.7000000000000002</v>
      </c>
      <c r="E78" s="14">
        <v>35</v>
      </c>
    </row>
    <row r="79" spans="2:6" x14ac:dyDescent="0.2">
      <c r="B79" s="4" t="s">
        <v>104</v>
      </c>
    </row>
    <row r="101" spans="2:6" ht="15" customHeight="1" x14ac:dyDescent="0.2"/>
    <row r="102" spans="2:6" ht="18" x14ac:dyDescent="0.2">
      <c r="B102" s="110" t="s">
        <v>107</v>
      </c>
      <c r="C102" s="110"/>
      <c r="D102" s="110"/>
      <c r="E102" s="110"/>
      <c r="F102" s="110"/>
    </row>
    <row r="104" spans="2:6" x14ac:dyDescent="0.2">
      <c r="B104" s="15"/>
      <c r="C104" s="39" t="s">
        <v>98</v>
      </c>
      <c r="D104" s="39" t="s">
        <v>99</v>
      </c>
      <c r="E104" s="39" t="s">
        <v>100</v>
      </c>
    </row>
    <row r="105" spans="2:6" x14ac:dyDescent="0.2">
      <c r="B105" s="15" t="s">
        <v>4</v>
      </c>
      <c r="C105" s="34">
        <v>32.6</v>
      </c>
      <c r="D105" s="34">
        <v>0</v>
      </c>
      <c r="E105" s="34">
        <v>67.400000000000006</v>
      </c>
    </row>
    <row r="106" spans="2:6" x14ac:dyDescent="0.2">
      <c r="B106" s="15" t="s">
        <v>16</v>
      </c>
      <c r="C106" s="34">
        <v>77.8</v>
      </c>
      <c r="D106" s="34">
        <v>2.8000000000000003</v>
      </c>
      <c r="E106" s="34">
        <v>19.400000000000002</v>
      </c>
    </row>
    <row r="107" spans="2:6" ht="27" customHeight="1" x14ac:dyDescent="0.2">
      <c r="B107" s="13" t="s">
        <v>15</v>
      </c>
      <c r="C107" s="42">
        <v>34.799999999999997</v>
      </c>
      <c r="D107" s="42">
        <v>4.3</v>
      </c>
      <c r="E107" s="42">
        <v>60.9</v>
      </c>
      <c r="F107" s="38"/>
    </row>
    <row r="108" spans="2:6" ht="45" x14ac:dyDescent="0.2">
      <c r="B108" s="13" t="s">
        <v>14</v>
      </c>
      <c r="C108" s="34">
        <v>49.4</v>
      </c>
      <c r="D108" s="34">
        <v>3.5000000000000004</v>
      </c>
      <c r="E108" s="34">
        <v>47.099999999999994</v>
      </c>
      <c r="F108" s="40"/>
    </row>
    <row r="109" spans="2:6" x14ac:dyDescent="0.2">
      <c r="B109" s="4" t="s">
        <v>101</v>
      </c>
      <c r="C109" s="4"/>
      <c r="D109" s="38"/>
      <c r="E109" s="38"/>
      <c r="F109" s="38"/>
    </row>
    <row r="110" spans="2:6" x14ac:dyDescent="0.2">
      <c r="C110" s="4"/>
      <c r="D110" s="38"/>
      <c r="E110" s="38"/>
      <c r="F110" s="38"/>
    </row>
    <row r="111" spans="2:6" x14ac:dyDescent="0.2">
      <c r="C111" s="4"/>
      <c r="D111" s="38"/>
      <c r="E111" s="38"/>
      <c r="F111" s="38"/>
    </row>
    <row r="112" spans="2:6" x14ac:dyDescent="0.2">
      <c r="C112" s="4"/>
      <c r="D112" s="38"/>
      <c r="E112" s="38"/>
      <c r="F112" s="38"/>
    </row>
    <row r="113" spans="3:6" x14ac:dyDescent="0.2">
      <c r="C113" s="4"/>
      <c r="D113" s="38"/>
      <c r="E113" s="38"/>
      <c r="F113" s="38"/>
    </row>
    <row r="114" spans="3:6" x14ac:dyDescent="0.2">
      <c r="C114" s="4"/>
      <c r="D114" s="38"/>
      <c r="E114" s="38"/>
      <c r="F114" s="38"/>
    </row>
    <row r="115" spans="3:6" x14ac:dyDescent="0.2">
      <c r="C115" s="4"/>
      <c r="D115" s="38"/>
      <c r="E115" s="38"/>
      <c r="F115" s="38"/>
    </row>
    <row r="116" spans="3:6" x14ac:dyDescent="0.2">
      <c r="C116" s="4"/>
      <c r="D116" s="38"/>
      <c r="E116" s="38"/>
      <c r="F116" s="38"/>
    </row>
    <row r="117" spans="3:6" x14ac:dyDescent="0.2">
      <c r="C117" s="4"/>
      <c r="D117" s="38"/>
      <c r="E117" s="38"/>
      <c r="F117" s="38"/>
    </row>
    <row r="118" spans="3:6" x14ac:dyDescent="0.2">
      <c r="C118" s="4"/>
      <c r="D118" s="38"/>
      <c r="E118" s="38"/>
      <c r="F118" s="38"/>
    </row>
    <row r="119" spans="3:6" x14ac:dyDescent="0.2">
      <c r="C119" s="4"/>
      <c r="D119" s="38"/>
      <c r="E119" s="38"/>
      <c r="F119" s="38"/>
    </row>
    <row r="120" spans="3:6" x14ac:dyDescent="0.2">
      <c r="C120" s="4"/>
      <c r="D120" s="38"/>
      <c r="E120" s="38"/>
      <c r="F120" s="38"/>
    </row>
    <row r="121" spans="3:6" x14ac:dyDescent="0.2">
      <c r="C121" s="4"/>
      <c r="D121" s="38"/>
      <c r="E121" s="38"/>
      <c r="F121" s="38"/>
    </row>
    <row r="122" spans="3:6" x14ac:dyDescent="0.2">
      <c r="C122" s="4"/>
      <c r="D122" s="38"/>
      <c r="E122" s="38"/>
      <c r="F122" s="38"/>
    </row>
    <row r="123" spans="3:6" x14ac:dyDescent="0.2">
      <c r="C123" s="4"/>
      <c r="D123" s="38"/>
      <c r="E123" s="38"/>
      <c r="F123" s="38"/>
    </row>
    <row r="124" spans="3:6" x14ac:dyDescent="0.2">
      <c r="C124" s="4"/>
      <c r="D124" s="38"/>
      <c r="E124" s="38"/>
      <c r="F124" s="38"/>
    </row>
    <row r="125" spans="3:6" x14ac:dyDescent="0.2">
      <c r="C125" s="4"/>
      <c r="D125" s="38"/>
      <c r="E125" s="38"/>
      <c r="F125" s="38"/>
    </row>
    <row r="126" spans="3:6" x14ac:dyDescent="0.2">
      <c r="C126" s="4"/>
      <c r="D126" s="38"/>
      <c r="E126" s="38"/>
      <c r="F126" s="38"/>
    </row>
    <row r="127" spans="3:6" x14ac:dyDescent="0.2">
      <c r="C127" s="4"/>
      <c r="D127" s="38"/>
      <c r="E127" s="38"/>
      <c r="F127" s="38"/>
    </row>
    <row r="128" spans="3:6" x14ac:dyDescent="0.2">
      <c r="C128" s="4"/>
      <c r="D128" s="38"/>
      <c r="E128" s="38"/>
      <c r="F128" s="38"/>
    </row>
    <row r="129" spans="2:6" x14ac:dyDescent="0.2">
      <c r="B129" s="12"/>
      <c r="C129" s="23"/>
      <c r="D129" s="40"/>
      <c r="E129" s="40"/>
      <c r="F129" s="40"/>
    </row>
    <row r="131" spans="2:6" x14ac:dyDescent="0.2">
      <c r="B131" s="12"/>
      <c r="C131" s="4"/>
    </row>
    <row r="132" spans="2:6" ht="30" customHeight="1" x14ac:dyDescent="0.2">
      <c r="B132" s="110" t="s">
        <v>224</v>
      </c>
      <c r="C132" s="110"/>
      <c r="D132" s="110"/>
      <c r="E132" s="110"/>
      <c r="F132" s="110"/>
    </row>
    <row r="133" spans="2:6" x14ac:dyDescent="0.2">
      <c r="B133" s="23"/>
    </row>
    <row r="134" spans="2:6" x14ac:dyDescent="0.2">
      <c r="B134" s="15"/>
      <c r="C134" s="39" t="s">
        <v>98</v>
      </c>
      <c r="D134" s="39" t="s">
        <v>99</v>
      </c>
      <c r="E134" s="39" t="s">
        <v>100</v>
      </c>
    </row>
    <row r="135" spans="2:6" x14ac:dyDescent="0.2">
      <c r="B135" s="15" t="s">
        <v>4</v>
      </c>
      <c r="C135" s="34">
        <v>34.599999999999994</v>
      </c>
      <c r="D135" s="34">
        <v>0</v>
      </c>
      <c r="E135" s="34">
        <v>65.400000000000006</v>
      </c>
    </row>
    <row r="136" spans="2:6" x14ac:dyDescent="0.2">
      <c r="B136" s="15" t="s">
        <v>16</v>
      </c>
      <c r="C136" s="34">
        <v>63</v>
      </c>
      <c r="D136" s="34">
        <v>0</v>
      </c>
      <c r="E136" s="34">
        <v>37</v>
      </c>
    </row>
    <row r="137" spans="2:6" x14ac:dyDescent="0.2">
      <c r="B137" s="13" t="s">
        <v>15</v>
      </c>
      <c r="C137" s="34">
        <v>44</v>
      </c>
      <c r="D137" s="34">
        <v>5.5</v>
      </c>
      <c r="E137" s="34">
        <v>50.5</v>
      </c>
    </row>
    <row r="138" spans="2:6" ht="45" x14ac:dyDescent="0.2">
      <c r="B138" s="13" t="s">
        <v>14</v>
      </c>
      <c r="C138" s="34">
        <v>53.1</v>
      </c>
      <c r="D138" s="34">
        <v>1.6</v>
      </c>
      <c r="E138" s="34">
        <v>45.300000000000004</v>
      </c>
    </row>
    <row r="139" spans="2:6" x14ac:dyDescent="0.2">
      <c r="B139" s="4" t="s">
        <v>101</v>
      </c>
      <c r="C139" s="4"/>
    </row>
    <row r="140" spans="2:6" ht="15" customHeight="1" x14ac:dyDescent="0.2">
      <c r="C140" s="112"/>
      <c r="D140" s="112"/>
      <c r="E140" s="112"/>
      <c r="F140" s="112"/>
    </row>
  </sheetData>
  <mergeCells count="7">
    <mergeCell ref="C140:F140"/>
    <mergeCell ref="B1:F2"/>
    <mergeCell ref="B4:F4"/>
    <mergeCell ref="B33:F33"/>
    <mergeCell ref="B74:F74"/>
    <mergeCell ref="B102:F102"/>
    <mergeCell ref="B132:F1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2E35-1863-426B-BE72-AC33D3E20C58}">
  <dimension ref="B1:AA392"/>
  <sheetViews>
    <sheetView zoomScale="75" workbookViewId="0">
      <selection activeCell="B63" sqref="B63"/>
    </sheetView>
  </sheetViews>
  <sheetFormatPr baseColWidth="10" defaultColWidth="8.83203125" defaultRowHeight="15" x14ac:dyDescent="0.2"/>
  <cols>
    <col min="2" max="2" width="31.6640625" style="4" customWidth="1"/>
    <col min="3" max="3" width="19.6640625" style="4" customWidth="1"/>
    <col min="4" max="4" width="15.6640625" style="4" customWidth="1"/>
    <col min="5" max="5" width="14" style="4" customWidth="1"/>
    <col min="6" max="6" width="31.33203125" style="4" customWidth="1"/>
    <col min="7" max="7" width="15.33203125" style="4" customWidth="1"/>
    <col min="11" max="11" width="27.83203125" customWidth="1"/>
    <col min="16" max="16" width="14.83203125" customWidth="1"/>
  </cols>
  <sheetData>
    <row r="1" spans="2:27" x14ac:dyDescent="0.2">
      <c r="B1" s="109" t="s">
        <v>108</v>
      </c>
      <c r="C1" s="109"/>
      <c r="D1" s="109"/>
      <c r="E1" s="109"/>
      <c r="F1" s="109"/>
    </row>
    <row r="2" spans="2:27" x14ac:dyDescent="0.2">
      <c r="B2" s="109"/>
      <c r="C2" s="109"/>
      <c r="D2" s="109"/>
      <c r="E2" s="109"/>
      <c r="F2" s="109"/>
    </row>
    <row r="4" spans="2:27" ht="18" x14ac:dyDescent="0.2">
      <c r="B4" s="113" t="s">
        <v>85</v>
      </c>
      <c r="C4" s="113"/>
      <c r="D4" s="113"/>
      <c r="E4" s="113"/>
      <c r="F4" s="113"/>
      <c r="G4" s="113"/>
    </row>
    <row r="6" spans="2:27" ht="30" x14ac:dyDescent="0.2">
      <c r="B6" s="15" t="s">
        <v>109</v>
      </c>
      <c r="C6" s="13" t="s">
        <v>110</v>
      </c>
    </row>
    <row r="7" spans="2:27" x14ac:dyDescent="0.2">
      <c r="B7" s="6" t="s">
        <v>80</v>
      </c>
      <c r="C7" s="107">
        <v>37.04</v>
      </c>
    </row>
    <row r="8" spans="2:27" x14ac:dyDescent="0.2">
      <c r="B8" s="6" t="s">
        <v>25</v>
      </c>
      <c r="C8" s="107">
        <v>66.78</v>
      </c>
    </row>
    <row r="9" spans="2:27" x14ac:dyDescent="0.2">
      <c r="B9" s="6" t="s">
        <v>28</v>
      </c>
      <c r="C9" s="107">
        <v>51.1</v>
      </c>
    </row>
    <row r="10" spans="2:27" x14ac:dyDescent="0.2">
      <c r="B10" s="6" t="s">
        <v>29</v>
      </c>
      <c r="C10" s="107">
        <v>23.83</v>
      </c>
    </row>
    <row r="11" spans="2:27" x14ac:dyDescent="0.2">
      <c r="B11" s="6" t="s">
        <v>77</v>
      </c>
      <c r="C11" s="107">
        <v>25.4</v>
      </c>
    </row>
    <row r="12" spans="2:27" x14ac:dyDescent="0.2">
      <c r="B12" s="6" t="s">
        <v>78</v>
      </c>
      <c r="C12" s="107">
        <v>30.06</v>
      </c>
    </row>
    <row r="13" spans="2:27" x14ac:dyDescent="0.2">
      <c r="B13" s="6" t="s">
        <v>79</v>
      </c>
      <c r="C13" s="107">
        <v>28.63</v>
      </c>
    </row>
    <row r="14" spans="2:27" x14ac:dyDescent="0.2">
      <c r="B14" s="6" t="s">
        <v>30</v>
      </c>
      <c r="C14" s="107">
        <v>25.25</v>
      </c>
      <c r="V14" s="1"/>
      <c r="W14" s="1"/>
      <c r="X14" s="1"/>
      <c r="Y14" s="1"/>
      <c r="Z14" s="1"/>
      <c r="AA14" s="1"/>
    </row>
    <row r="15" spans="2:27" x14ac:dyDescent="0.2">
      <c r="B15" s="6" t="s">
        <v>31</v>
      </c>
      <c r="C15" s="107">
        <v>22.64</v>
      </c>
    </row>
    <row r="16" spans="2:27" x14ac:dyDescent="0.2">
      <c r="B16" s="6" t="s">
        <v>32</v>
      </c>
      <c r="C16" s="107">
        <v>39.74</v>
      </c>
    </row>
    <row r="17" spans="2:27" x14ac:dyDescent="0.2">
      <c r="B17" s="6" t="s">
        <v>33</v>
      </c>
      <c r="C17" s="107">
        <v>19.86</v>
      </c>
      <c r="V17" s="1"/>
      <c r="W17" s="1"/>
      <c r="X17" s="1"/>
      <c r="Y17" s="1"/>
      <c r="Z17" s="1"/>
      <c r="AA17" s="1"/>
    </row>
    <row r="18" spans="2:27" x14ac:dyDescent="0.2">
      <c r="B18" s="6" t="s">
        <v>34</v>
      </c>
      <c r="C18" s="107">
        <v>41.43</v>
      </c>
    </row>
    <row r="19" spans="2:27" x14ac:dyDescent="0.2">
      <c r="B19" s="6" t="s">
        <v>35</v>
      </c>
      <c r="C19" s="107">
        <v>24.51</v>
      </c>
    </row>
    <row r="20" spans="2:27" x14ac:dyDescent="0.2">
      <c r="B20" s="6" t="s">
        <v>36</v>
      </c>
      <c r="C20" s="107">
        <v>12.51</v>
      </c>
      <c r="V20" s="1"/>
      <c r="W20" s="1"/>
      <c r="X20" s="1"/>
      <c r="Y20" s="1"/>
      <c r="Z20" s="1"/>
      <c r="AA20" s="1"/>
    </row>
    <row r="21" spans="2:27" x14ac:dyDescent="0.2">
      <c r="B21" s="6" t="s">
        <v>37</v>
      </c>
      <c r="C21" s="14">
        <v>17.18</v>
      </c>
      <c r="L21" s="2"/>
      <c r="M21" s="2"/>
    </row>
    <row r="22" spans="2:27" x14ac:dyDescent="0.2">
      <c r="B22" s="6" t="s">
        <v>26</v>
      </c>
      <c r="C22" s="14">
        <v>4.9409999999999998</v>
      </c>
    </row>
    <row r="23" spans="2:27" x14ac:dyDescent="0.2">
      <c r="B23" s="6" t="s">
        <v>27</v>
      </c>
      <c r="C23" s="14">
        <v>10.29</v>
      </c>
    </row>
    <row r="24" spans="2:27" x14ac:dyDescent="0.2">
      <c r="B24" s="6" t="s">
        <v>38</v>
      </c>
      <c r="C24" s="14">
        <v>17.93</v>
      </c>
    </row>
    <row r="25" spans="2:27" x14ac:dyDescent="0.2">
      <c r="B25" s="4" t="s">
        <v>111</v>
      </c>
    </row>
    <row r="61" spans="2:7" ht="18" x14ac:dyDescent="0.2">
      <c r="B61" s="113" t="s">
        <v>87</v>
      </c>
      <c r="C61" s="113"/>
      <c r="D61" s="113"/>
      <c r="E61" s="113"/>
      <c r="F61" s="113"/>
      <c r="G61" s="113"/>
    </row>
    <row r="63" spans="2:7" x14ac:dyDescent="0.2">
      <c r="B63" s="6" t="s">
        <v>109</v>
      </c>
      <c r="C63" s="6" t="s">
        <v>0</v>
      </c>
      <c r="D63" s="6" t="s">
        <v>8</v>
      </c>
      <c r="E63" s="6" t="s">
        <v>9</v>
      </c>
      <c r="F63" s="6" t="s">
        <v>84</v>
      </c>
      <c r="G63" s="6" t="s">
        <v>1</v>
      </c>
    </row>
    <row r="64" spans="2:7" x14ac:dyDescent="0.2">
      <c r="B64" s="6" t="s">
        <v>25</v>
      </c>
      <c r="C64" s="14">
        <v>82.399999999999991</v>
      </c>
      <c r="D64" s="14">
        <v>54.1</v>
      </c>
      <c r="E64" s="14">
        <v>65.5</v>
      </c>
      <c r="F64" s="14">
        <v>69.699999999999989</v>
      </c>
      <c r="G64" s="14">
        <v>82.899999999999991</v>
      </c>
    </row>
    <row r="65" spans="2:27" x14ac:dyDescent="0.2">
      <c r="B65" s="6" t="s">
        <v>28</v>
      </c>
      <c r="C65" s="14">
        <v>62.5</v>
      </c>
      <c r="D65" s="14">
        <v>45.9</v>
      </c>
      <c r="E65" s="14">
        <v>46.400000000000006</v>
      </c>
      <c r="F65" s="14">
        <v>60.6</v>
      </c>
      <c r="G65" s="14">
        <v>61.1</v>
      </c>
    </row>
    <row r="66" spans="2:27" x14ac:dyDescent="0.2">
      <c r="B66" s="6" t="s">
        <v>34</v>
      </c>
      <c r="C66" s="14">
        <v>18.8</v>
      </c>
      <c r="D66" s="14">
        <v>26.200000000000003</v>
      </c>
      <c r="E66" s="14">
        <v>44</v>
      </c>
      <c r="F66" s="14">
        <v>51.5</v>
      </c>
      <c r="G66" s="14">
        <v>61.1</v>
      </c>
    </row>
    <row r="67" spans="2:27" x14ac:dyDescent="0.2">
      <c r="B67" s="6" t="s">
        <v>77</v>
      </c>
      <c r="C67" s="14">
        <v>12.5</v>
      </c>
      <c r="D67" s="14">
        <v>29.5</v>
      </c>
      <c r="E67" s="14">
        <v>26.200000000000003</v>
      </c>
      <c r="F67" s="14">
        <v>36.4</v>
      </c>
      <c r="G67" s="14">
        <v>13.900000000000002</v>
      </c>
    </row>
    <row r="68" spans="2:27" x14ac:dyDescent="0.2">
      <c r="B68" s="6" t="s">
        <v>38</v>
      </c>
      <c r="C68" s="14">
        <v>31.2</v>
      </c>
      <c r="D68" s="14">
        <v>8.2000000000000011</v>
      </c>
      <c r="E68" s="14">
        <v>18.8</v>
      </c>
      <c r="F68" s="14">
        <v>9.1</v>
      </c>
      <c r="G68" s="14">
        <v>33.300000000000004</v>
      </c>
    </row>
    <row r="69" spans="2:27" x14ac:dyDescent="0.2">
      <c r="B69" s="6" t="s">
        <v>80</v>
      </c>
      <c r="C69" s="14">
        <v>41.199999999999996</v>
      </c>
      <c r="D69" s="14">
        <v>49.2</v>
      </c>
      <c r="E69" s="14">
        <v>29.799999999999997</v>
      </c>
      <c r="F69" s="14">
        <v>33.300000000000004</v>
      </c>
      <c r="G69" s="14">
        <v>38.9</v>
      </c>
    </row>
    <row r="70" spans="2:27" x14ac:dyDescent="0.2">
      <c r="B70" s="6" t="s">
        <v>32</v>
      </c>
      <c r="C70" s="14">
        <v>35.299999999999997</v>
      </c>
      <c r="D70" s="14">
        <v>47.5</v>
      </c>
      <c r="E70" s="14">
        <v>41.199999999999996</v>
      </c>
      <c r="F70" s="14">
        <v>30.3</v>
      </c>
      <c r="G70" s="14">
        <v>30.599999999999998</v>
      </c>
      <c r="V70" s="1"/>
      <c r="W70" s="1"/>
      <c r="X70" s="1"/>
      <c r="Y70" s="1"/>
      <c r="Z70" s="1"/>
      <c r="AA70" s="1"/>
    </row>
    <row r="71" spans="2:27" x14ac:dyDescent="0.2">
      <c r="B71" s="6" t="s">
        <v>33</v>
      </c>
      <c r="C71" s="14">
        <v>23.5</v>
      </c>
      <c r="D71" s="14">
        <v>13.100000000000001</v>
      </c>
      <c r="E71" s="14">
        <v>23.799999999999997</v>
      </c>
      <c r="F71" s="14">
        <v>21.2</v>
      </c>
      <c r="G71" s="14">
        <v>22.2</v>
      </c>
    </row>
    <row r="72" spans="2:27" x14ac:dyDescent="0.2">
      <c r="B72" s="6" t="s">
        <v>29</v>
      </c>
      <c r="C72" s="14">
        <v>35.299999999999997</v>
      </c>
      <c r="D72" s="14">
        <v>21.3</v>
      </c>
      <c r="E72" s="14">
        <v>24.7</v>
      </c>
      <c r="F72" s="14">
        <v>39.4</v>
      </c>
      <c r="G72" s="14">
        <v>2.9000000000000004</v>
      </c>
      <c r="V72" s="1"/>
      <c r="W72" s="1"/>
      <c r="X72" s="1"/>
      <c r="Y72" s="1"/>
      <c r="Z72" s="1"/>
      <c r="AA72" s="1"/>
    </row>
    <row r="73" spans="2:27" x14ac:dyDescent="0.2">
      <c r="B73" s="6" t="s">
        <v>37</v>
      </c>
      <c r="C73" s="14">
        <v>23.5</v>
      </c>
      <c r="D73" s="14">
        <v>13.100000000000001</v>
      </c>
      <c r="E73" s="14">
        <v>21.2</v>
      </c>
      <c r="F73" s="14">
        <v>15.2</v>
      </c>
      <c r="G73" s="14">
        <v>13.900000000000002</v>
      </c>
    </row>
    <row r="74" spans="2:27" x14ac:dyDescent="0.2">
      <c r="B74" s="6" t="s">
        <v>30</v>
      </c>
      <c r="C74" s="14">
        <v>41.199999999999996</v>
      </c>
      <c r="D74" s="14">
        <v>29.5</v>
      </c>
      <c r="E74" s="14">
        <v>20</v>
      </c>
      <c r="F74" s="14">
        <v>3</v>
      </c>
      <c r="G74" s="14">
        <v>50</v>
      </c>
    </row>
    <row r="75" spans="2:27" x14ac:dyDescent="0.2">
      <c r="B75" s="6" t="s">
        <v>79</v>
      </c>
      <c r="C75" s="14">
        <v>5.8999999999999995</v>
      </c>
      <c r="D75" s="14">
        <v>36.1</v>
      </c>
      <c r="E75" s="14">
        <v>27.400000000000002</v>
      </c>
      <c r="F75" s="14">
        <v>12.1</v>
      </c>
      <c r="G75" s="14">
        <v>47.199999999999996</v>
      </c>
      <c r="V75" s="1"/>
      <c r="W75" s="1"/>
      <c r="X75" s="1"/>
      <c r="Y75" s="1"/>
      <c r="Z75" s="1"/>
      <c r="AA75" s="1"/>
    </row>
    <row r="76" spans="2:27" x14ac:dyDescent="0.2">
      <c r="B76" s="6" t="s">
        <v>35</v>
      </c>
      <c r="C76" s="14">
        <v>12.5</v>
      </c>
      <c r="D76" s="14">
        <v>32.800000000000004</v>
      </c>
      <c r="E76" s="14">
        <v>26.200000000000003</v>
      </c>
      <c r="F76" s="14">
        <v>21.2</v>
      </c>
      <c r="G76" s="14">
        <v>14.299999999999999</v>
      </c>
    </row>
    <row r="77" spans="2:27" x14ac:dyDescent="0.2">
      <c r="B77" s="6" t="s">
        <v>27</v>
      </c>
      <c r="C77" s="14">
        <v>17.599999999999998</v>
      </c>
      <c r="D77" s="14">
        <v>11.5</v>
      </c>
      <c r="E77" s="14">
        <v>10.7</v>
      </c>
      <c r="F77" s="14">
        <v>0</v>
      </c>
      <c r="G77" s="14">
        <v>13.900000000000002</v>
      </c>
    </row>
    <row r="78" spans="2:27" x14ac:dyDescent="0.2">
      <c r="B78" s="6" t="s">
        <v>31</v>
      </c>
      <c r="C78" s="14">
        <v>35.299999999999997</v>
      </c>
      <c r="D78" s="14">
        <v>19.7</v>
      </c>
      <c r="E78" s="14">
        <v>22.6</v>
      </c>
      <c r="F78" s="14">
        <v>24.2</v>
      </c>
      <c r="G78" s="14">
        <v>22.2</v>
      </c>
    </row>
    <row r="79" spans="2:27" x14ac:dyDescent="0.2">
      <c r="B79" s="6" t="s">
        <v>78</v>
      </c>
      <c r="C79" s="14">
        <v>47.099999999999994</v>
      </c>
      <c r="D79" s="14">
        <v>36.1</v>
      </c>
      <c r="E79" s="14">
        <v>27.400000000000002</v>
      </c>
      <c r="F79" s="14">
        <v>24.2</v>
      </c>
      <c r="G79" s="14">
        <v>22.2</v>
      </c>
    </row>
    <row r="80" spans="2:27" x14ac:dyDescent="0.2">
      <c r="B80" s="6" t="s">
        <v>36</v>
      </c>
      <c r="C80" s="14">
        <v>17.599999999999998</v>
      </c>
      <c r="D80" s="14">
        <v>13.3</v>
      </c>
      <c r="E80" s="14">
        <v>7.1</v>
      </c>
      <c r="F80" s="14">
        <v>9.1</v>
      </c>
      <c r="G80" s="14">
        <v>25</v>
      </c>
    </row>
    <row r="81" spans="2:27" x14ac:dyDescent="0.2">
      <c r="B81" s="6" t="s">
        <v>26</v>
      </c>
      <c r="C81" s="14">
        <v>0</v>
      </c>
      <c r="D81" s="14">
        <v>0</v>
      </c>
      <c r="E81" s="14">
        <v>10.7</v>
      </c>
      <c r="F81" s="14">
        <v>0</v>
      </c>
      <c r="G81" s="14">
        <v>2.9000000000000004</v>
      </c>
    </row>
    <row r="84" spans="2:27" x14ac:dyDescent="0.2">
      <c r="B84" s="4" t="s">
        <v>102</v>
      </c>
    </row>
    <row r="87" spans="2:27" ht="18" x14ac:dyDescent="0.2">
      <c r="B87" s="113" t="s">
        <v>86</v>
      </c>
      <c r="C87" s="113"/>
      <c r="D87" s="113"/>
      <c r="E87" s="113"/>
      <c r="F87" s="113"/>
      <c r="G87" s="113"/>
    </row>
    <row r="89" spans="2:27" x14ac:dyDescent="0.2">
      <c r="B89" s="6" t="s">
        <v>109</v>
      </c>
      <c r="C89" s="6" t="s">
        <v>10</v>
      </c>
      <c r="D89" s="6" t="s">
        <v>11</v>
      </c>
      <c r="V89" s="1"/>
      <c r="W89" s="1"/>
      <c r="X89" s="1"/>
      <c r="Y89" s="1"/>
      <c r="Z89" s="1"/>
      <c r="AA89" s="1"/>
    </row>
    <row r="90" spans="2:27" x14ac:dyDescent="0.2">
      <c r="B90" s="6" t="s">
        <v>25</v>
      </c>
      <c r="C90" s="14">
        <v>80</v>
      </c>
      <c r="D90" s="14">
        <v>65.400000000000006</v>
      </c>
    </row>
    <row r="91" spans="2:27" x14ac:dyDescent="0.2">
      <c r="B91" s="6" t="s">
        <v>29</v>
      </c>
      <c r="C91" s="14">
        <v>29.599999999999998</v>
      </c>
      <c r="D91" s="14">
        <v>18.5</v>
      </c>
    </row>
    <row r="92" spans="2:27" x14ac:dyDescent="0.2">
      <c r="B92" s="6" t="s">
        <v>77</v>
      </c>
      <c r="C92" s="14">
        <v>38.200000000000003</v>
      </c>
      <c r="D92" s="14">
        <v>18.5</v>
      </c>
    </row>
    <row r="93" spans="2:27" x14ac:dyDescent="0.2">
      <c r="B93" s="6" t="s">
        <v>78</v>
      </c>
      <c r="C93" s="14">
        <v>18.2</v>
      </c>
      <c r="D93" s="14">
        <v>34</v>
      </c>
      <c r="V93" s="1"/>
      <c r="W93" s="1"/>
      <c r="X93" s="1"/>
      <c r="Y93" s="1"/>
      <c r="Z93" s="1"/>
      <c r="AA93" s="1"/>
    </row>
    <row r="94" spans="2:27" x14ac:dyDescent="0.2">
      <c r="B94" s="6" t="s">
        <v>32</v>
      </c>
      <c r="C94" s="14">
        <v>51.9</v>
      </c>
      <c r="D94" s="14">
        <v>35.199999999999996</v>
      </c>
    </row>
    <row r="95" spans="2:27" x14ac:dyDescent="0.2">
      <c r="B95" s="6" t="s">
        <v>34</v>
      </c>
      <c r="C95" s="14">
        <v>37</v>
      </c>
      <c r="D95" s="14">
        <v>44.4</v>
      </c>
    </row>
    <row r="96" spans="2:27" x14ac:dyDescent="0.2">
      <c r="B96" s="6" t="s">
        <v>35</v>
      </c>
      <c r="C96" s="14">
        <v>37</v>
      </c>
      <c r="D96" s="14">
        <v>19.100000000000001</v>
      </c>
    </row>
    <row r="97" spans="2:2" x14ac:dyDescent="0.2">
      <c r="B97" s="4" t="s">
        <v>105</v>
      </c>
    </row>
    <row r="121" spans="2:27" x14ac:dyDescent="0.2">
      <c r="V121" s="1"/>
      <c r="W121" s="1"/>
      <c r="X121" s="1"/>
      <c r="Y121" s="1"/>
      <c r="Z121" s="1"/>
      <c r="AA121" s="1"/>
    </row>
    <row r="122" spans="2:27" ht="18" x14ac:dyDescent="0.2">
      <c r="B122" s="113" t="s">
        <v>89</v>
      </c>
      <c r="C122" s="113"/>
      <c r="D122" s="113"/>
      <c r="E122" s="113"/>
      <c r="F122" s="113"/>
      <c r="G122" s="113"/>
    </row>
    <row r="124" spans="2:27" x14ac:dyDescent="0.2">
      <c r="B124" s="6" t="s">
        <v>109</v>
      </c>
      <c r="C124" s="6" t="s">
        <v>74</v>
      </c>
      <c r="D124" s="6" t="s">
        <v>75</v>
      </c>
    </row>
    <row r="125" spans="2:27" x14ac:dyDescent="0.2">
      <c r="B125" s="6" t="s">
        <v>29</v>
      </c>
      <c r="C125" s="14">
        <v>35.299999999999997</v>
      </c>
      <c r="D125" s="14">
        <v>10</v>
      </c>
    </row>
    <row r="126" spans="2:27" x14ac:dyDescent="0.2">
      <c r="B126" s="6" t="s">
        <v>34</v>
      </c>
      <c r="C126" s="14">
        <v>30.3</v>
      </c>
      <c r="D126" s="14">
        <v>50.8</v>
      </c>
    </row>
    <row r="127" spans="2:27" x14ac:dyDescent="0.2">
      <c r="B127" s="6" t="s">
        <v>36</v>
      </c>
      <c r="C127" s="14">
        <v>23.5</v>
      </c>
      <c r="D127" s="14">
        <v>6.8000000000000007</v>
      </c>
    </row>
    <row r="128" spans="2:27" x14ac:dyDescent="0.2">
      <c r="B128" s="6" t="s">
        <v>37</v>
      </c>
      <c r="C128" s="14">
        <v>26.5</v>
      </c>
      <c r="D128" s="14">
        <v>6.8000000000000007</v>
      </c>
    </row>
    <row r="129" spans="2:27" x14ac:dyDescent="0.2">
      <c r="B129" s="4" t="s">
        <v>104</v>
      </c>
      <c r="V129" s="1"/>
      <c r="W129" s="1"/>
      <c r="X129" s="1"/>
      <c r="Y129" s="1"/>
      <c r="Z129" s="1"/>
      <c r="AA129" s="1"/>
    </row>
    <row r="132" spans="2:27" x14ac:dyDescent="0.2">
      <c r="V132" s="1"/>
      <c r="W132" s="1"/>
      <c r="X132" s="1"/>
      <c r="Y132" s="1"/>
      <c r="Z132" s="1"/>
      <c r="AA132" s="1"/>
    </row>
    <row r="146" spans="22:27" x14ac:dyDescent="0.2">
      <c r="V146" s="1"/>
      <c r="W146" s="1"/>
      <c r="X146" s="1"/>
      <c r="Y146" s="1"/>
      <c r="Z146" s="1"/>
      <c r="AA146" s="1"/>
    </row>
    <row r="149" spans="22:27" x14ac:dyDescent="0.2">
      <c r="V149" s="1"/>
      <c r="W149" s="1"/>
      <c r="X149" s="1"/>
      <c r="Y149" s="1"/>
      <c r="Z149" s="1"/>
      <c r="AA149" s="1"/>
    </row>
    <row r="152" spans="22:27" x14ac:dyDescent="0.2">
      <c r="V152" s="1"/>
      <c r="W152" s="1"/>
      <c r="X152" s="1"/>
      <c r="Y152" s="1"/>
      <c r="Z152" s="1"/>
      <c r="AA152" s="1"/>
    </row>
    <row r="166" spans="22:27" x14ac:dyDescent="0.2">
      <c r="V166" s="1"/>
      <c r="W166" s="1"/>
      <c r="X166" s="1"/>
      <c r="Y166" s="1"/>
      <c r="Z166" s="1"/>
      <c r="AA166" s="1"/>
    </row>
    <row r="169" spans="22:27" x14ac:dyDescent="0.2">
      <c r="V169" s="1"/>
      <c r="W169" s="1"/>
      <c r="X169" s="1"/>
      <c r="Y169" s="1"/>
      <c r="Z169" s="1"/>
      <c r="AA169" s="1"/>
    </row>
    <row r="172" spans="22:27" x14ac:dyDescent="0.2">
      <c r="V172" s="1"/>
      <c r="W172" s="1"/>
      <c r="X172" s="1"/>
      <c r="Y172" s="1"/>
      <c r="Z172" s="1"/>
      <c r="AA172" s="1"/>
    </row>
    <row r="186" spans="15:27" x14ac:dyDescent="0.2">
      <c r="V186" s="1"/>
      <c r="W186" s="1"/>
      <c r="X186" s="1"/>
      <c r="Y186" s="1"/>
      <c r="Z186" s="1"/>
      <c r="AA186" s="1"/>
    </row>
    <row r="189" spans="15:27" x14ac:dyDescent="0.2">
      <c r="V189" s="1"/>
      <c r="W189" s="1"/>
      <c r="X189" s="1"/>
      <c r="Y189" s="1"/>
      <c r="Z189" s="1"/>
      <c r="AA189" s="1"/>
    </row>
    <row r="190" spans="15:27" x14ac:dyDescent="0.2">
      <c r="O190" s="1"/>
      <c r="P190" s="1"/>
      <c r="Q190" s="1"/>
      <c r="R190" s="1"/>
      <c r="S190" s="1"/>
    </row>
    <row r="191" spans="15:27" x14ac:dyDescent="0.2">
      <c r="O191" s="1"/>
      <c r="P191" s="1"/>
      <c r="Q191" s="1"/>
      <c r="R191" s="1"/>
      <c r="S191" s="1"/>
    </row>
    <row r="192" spans="15:27" x14ac:dyDescent="0.2">
      <c r="V192" s="1"/>
      <c r="W192" s="1"/>
      <c r="X192" s="1"/>
      <c r="Y192" s="1"/>
      <c r="Z192" s="1"/>
      <c r="AA192" s="1"/>
    </row>
    <row r="206" spans="15:27" x14ac:dyDescent="0.2">
      <c r="O206" s="1"/>
      <c r="P206" s="1"/>
      <c r="Q206" s="1"/>
      <c r="R206" s="1"/>
      <c r="S206" s="1"/>
      <c r="V206" s="1"/>
      <c r="W206" s="1"/>
      <c r="X206" s="1"/>
      <c r="Y206" s="1"/>
      <c r="Z206" s="1"/>
      <c r="AA206" s="1"/>
    </row>
    <row r="207" spans="15:27" x14ac:dyDescent="0.2">
      <c r="O207" s="1"/>
      <c r="P207" s="1"/>
      <c r="Q207" s="1"/>
      <c r="R207" s="1"/>
      <c r="S207" s="1"/>
    </row>
    <row r="208" spans="15:27" x14ac:dyDescent="0.2">
      <c r="O208" s="1"/>
      <c r="P208" s="1"/>
      <c r="Q208" s="1"/>
      <c r="R208" s="1"/>
      <c r="S208" s="1"/>
    </row>
    <row r="209" spans="22:27" x14ac:dyDescent="0.2">
      <c r="V209" s="1"/>
      <c r="W209" s="1"/>
      <c r="X209" s="1"/>
      <c r="Y209" s="1"/>
      <c r="Z209" s="1"/>
      <c r="AA209" s="1"/>
    </row>
    <row r="212" spans="22:27" x14ac:dyDescent="0.2">
      <c r="V212" s="1"/>
      <c r="W212" s="1"/>
      <c r="X212" s="1"/>
      <c r="Y212" s="1"/>
      <c r="Z212" s="1"/>
      <c r="AA212" s="1"/>
    </row>
    <row r="225" spans="15:27" x14ac:dyDescent="0.2">
      <c r="O225" s="1"/>
      <c r="P225" s="1"/>
      <c r="Q225" s="1"/>
      <c r="R225" s="1"/>
      <c r="S225" s="1"/>
    </row>
    <row r="226" spans="15:27" x14ac:dyDescent="0.2">
      <c r="O226" s="1"/>
      <c r="P226" s="1"/>
      <c r="Q226" s="1"/>
      <c r="R226" s="1"/>
      <c r="S226" s="1"/>
      <c r="V226" s="1"/>
      <c r="W226" s="1"/>
      <c r="X226" s="1"/>
      <c r="Y226" s="1"/>
      <c r="Z226" s="1"/>
      <c r="AA226" s="1"/>
    </row>
    <row r="227" spans="15:27" x14ac:dyDescent="0.2">
      <c r="O227" s="1"/>
      <c r="P227" s="1"/>
      <c r="Q227" s="1"/>
      <c r="R227" s="1"/>
      <c r="S227" s="1"/>
    </row>
    <row r="228" spans="15:27" x14ac:dyDescent="0.2">
      <c r="O228" s="1"/>
      <c r="P228" s="1"/>
      <c r="Q228" s="1"/>
      <c r="R228" s="1"/>
      <c r="S228" s="1"/>
    </row>
    <row r="229" spans="15:27" x14ac:dyDescent="0.2">
      <c r="V229" s="1"/>
      <c r="W229" s="1"/>
      <c r="X229" s="1"/>
      <c r="Y229" s="1"/>
      <c r="Z229" s="1"/>
      <c r="AA229" s="1"/>
    </row>
    <row r="232" spans="15:27" x14ac:dyDescent="0.2">
      <c r="V232" s="1"/>
      <c r="W232" s="1"/>
      <c r="X232" s="1"/>
      <c r="Y232" s="1"/>
      <c r="Z232" s="1"/>
      <c r="AA232" s="1"/>
    </row>
    <row r="246" spans="15:27" x14ac:dyDescent="0.2">
      <c r="V246" s="1"/>
      <c r="W246" s="1"/>
      <c r="X246" s="1"/>
      <c r="Y246" s="1"/>
      <c r="Z246" s="1"/>
      <c r="AA246" s="1"/>
    </row>
    <row r="249" spans="15:27" x14ac:dyDescent="0.2">
      <c r="V249" s="1"/>
      <c r="W249" s="1"/>
      <c r="X249" s="1"/>
      <c r="Y249" s="1"/>
      <c r="Z249" s="1"/>
      <c r="AA249" s="1"/>
    </row>
    <row r="251" spans="15:27" x14ac:dyDescent="0.2">
      <c r="O251" s="1"/>
      <c r="P251" s="1"/>
      <c r="Q251" s="1"/>
      <c r="R251" s="1"/>
      <c r="S251" s="1"/>
    </row>
    <row r="252" spans="15:27" x14ac:dyDescent="0.2">
      <c r="O252" s="1"/>
      <c r="P252" s="1"/>
      <c r="Q252" s="1"/>
      <c r="R252" s="1"/>
      <c r="S252" s="1"/>
      <c r="V252" s="1"/>
      <c r="W252" s="1"/>
      <c r="X252" s="1"/>
      <c r="Y252" s="1"/>
      <c r="Z252" s="1"/>
      <c r="AA252" s="1"/>
    </row>
    <row r="253" spans="15:27" x14ac:dyDescent="0.2">
      <c r="O253" s="1"/>
      <c r="P253" s="1"/>
      <c r="Q253" s="1"/>
      <c r="R253" s="1"/>
      <c r="S253" s="1"/>
    </row>
    <row r="254" spans="15:27" x14ac:dyDescent="0.2">
      <c r="O254" s="1"/>
      <c r="P254" s="1"/>
      <c r="Q254" s="1"/>
      <c r="R254" s="1"/>
      <c r="S254" s="1"/>
    </row>
    <row r="255" spans="15:27" x14ac:dyDescent="0.2">
      <c r="O255" s="1"/>
      <c r="P255" s="1"/>
      <c r="Q255" s="1"/>
      <c r="R255" s="1"/>
      <c r="S255" s="1"/>
    </row>
    <row r="266" spans="15:27" x14ac:dyDescent="0.2">
      <c r="V266" s="1"/>
      <c r="W266" s="1"/>
      <c r="X266" s="1"/>
      <c r="Y266" s="1"/>
      <c r="Z266" s="1"/>
      <c r="AA266" s="1"/>
    </row>
    <row r="269" spans="15:27" x14ac:dyDescent="0.2">
      <c r="V269" s="1"/>
      <c r="W269" s="1"/>
      <c r="X269" s="1"/>
      <c r="Y269" s="1"/>
      <c r="Z269" s="1"/>
      <c r="AA269" s="1"/>
    </row>
    <row r="270" spans="15:27" x14ac:dyDescent="0.2">
      <c r="O270" s="1"/>
      <c r="P270" s="1"/>
      <c r="Q270" s="1"/>
      <c r="R270" s="1"/>
      <c r="S270" s="1"/>
    </row>
    <row r="271" spans="15:27" x14ac:dyDescent="0.2">
      <c r="O271" s="1"/>
      <c r="P271" s="1"/>
      <c r="Q271" s="1"/>
      <c r="R271" s="1"/>
      <c r="S271" s="1"/>
    </row>
    <row r="272" spans="15:27" x14ac:dyDescent="0.2">
      <c r="O272" s="1"/>
      <c r="P272" s="1"/>
      <c r="Q272" s="1"/>
      <c r="R272" s="1"/>
      <c r="S272" s="1"/>
      <c r="V272" s="1"/>
      <c r="W272" s="1"/>
      <c r="X272" s="1"/>
      <c r="Y272" s="1"/>
      <c r="Z272" s="1"/>
      <c r="AA272" s="1"/>
    </row>
    <row r="273" spans="15:27" x14ac:dyDescent="0.2">
      <c r="O273" s="1"/>
      <c r="P273" s="1"/>
      <c r="Q273" s="1"/>
      <c r="R273" s="1"/>
      <c r="S273" s="1"/>
    </row>
    <row r="274" spans="15:27" x14ac:dyDescent="0.2">
      <c r="O274" s="1"/>
      <c r="P274" s="1"/>
      <c r="Q274" s="1"/>
      <c r="R274" s="1"/>
      <c r="S274" s="1"/>
    </row>
    <row r="275" spans="15:27" x14ac:dyDescent="0.2">
      <c r="O275" s="1"/>
      <c r="P275" s="1"/>
      <c r="Q275" s="1"/>
      <c r="R275" s="1"/>
      <c r="S275" s="1"/>
    </row>
    <row r="286" spans="15:27" x14ac:dyDescent="0.2">
      <c r="V286" s="1"/>
      <c r="W286" s="1"/>
      <c r="X286" s="1"/>
      <c r="Y286" s="1"/>
      <c r="Z286" s="1"/>
      <c r="AA286" s="1"/>
    </row>
    <row r="288" spans="15:27" x14ac:dyDescent="0.2">
      <c r="O288" s="1"/>
      <c r="P288" s="1"/>
      <c r="Q288" s="1"/>
      <c r="R288" s="1"/>
      <c r="S288" s="1"/>
    </row>
    <row r="289" spans="15:27" x14ac:dyDescent="0.2">
      <c r="O289" s="1"/>
      <c r="P289" s="1"/>
      <c r="Q289" s="1"/>
      <c r="R289" s="1"/>
      <c r="S289" s="1"/>
      <c r="V289" s="1"/>
      <c r="W289" s="1"/>
      <c r="X289" s="1"/>
      <c r="Y289" s="1"/>
      <c r="Z289" s="1"/>
      <c r="AA289" s="1"/>
    </row>
    <row r="290" spans="15:27" x14ac:dyDescent="0.2">
      <c r="O290" s="1"/>
      <c r="P290" s="1"/>
      <c r="Q290" s="1"/>
      <c r="R290" s="1"/>
      <c r="S290" s="1"/>
    </row>
    <row r="291" spans="15:27" x14ac:dyDescent="0.2">
      <c r="O291" s="1"/>
      <c r="P291" s="1"/>
      <c r="Q291" s="1"/>
      <c r="R291" s="1"/>
      <c r="S291" s="1"/>
    </row>
    <row r="292" spans="15:27" x14ac:dyDescent="0.2">
      <c r="O292" s="1"/>
      <c r="P292" s="1"/>
      <c r="Q292" s="1"/>
      <c r="R292" s="1"/>
      <c r="S292" s="1"/>
      <c r="V292" s="1"/>
      <c r="W292" s="1"/>
      <c r="X292" s="1"/>
      <c r="Y292" s="1"/>
      <c r="Z292" s="1"/>
      <c r="AA292" s="1"/>
    </row>
    <row r="293" spans="15:27" x14ac:dyDescent="0.2">
      <c r="O293" s="1"/>
      <c r="P293" s="1"/>
      <c r="Q293" s="1"/>
      <c r="R293" s="1"/>
      <c r="S293" s="1"/>
    </row>
    <row r="294" spans="15:27" x14ac:dyDescent="0.2">
      <c r="O294" s="1"/>
      <c r="P294" s="1"/>
      <c r="Q294" s="1"/>
      <c r="R294" s="1"/>
      <c r="S294" s="1"/>
    </row>
    <row r="306" spans="15:27" x14ac:dyDescent="0.2">
      <c r="V306" s="1"/>
      <c r="W306" s="1"/>
      <c r="X306" s="1"/>
      <c r="Y306" s="1"/>
      <c r="Z306" s="1"/>
      <c r="AA306" s="1"/>
    </row>
    <row r="307" spans="15:27" x14ac:dyDescent="0.2">
      <c r="O307" s="1"/>
      <c r="P307" s="1"/>
      <c r="Q307" s="1"/>
      <c r="R307" s="1"/>
      <c r="S307" s="1"/>
    </row>
    <row r="308" spans="15:27" x14ac:dyDescent="0.2">
      <c r="O308" s="1"/>
      <c r="P308" s="1"/>
      <c r="Q308" s="1"/>
      <c r="R308" s="1"/>
      <c r="S308" s="1"/>
    </row>
    <row r="309" spans="15:27" x14ac:dyDescent="0.2">
      <c r="O309" s="1"/>
      <c r="P309" s="1"/>
      <c r="Q309" s="1"/>
      <c r="R309" s="1"/>
      <c r="S309" s="1"/>
      <c r="V309" s="1"/>
      <c r="W309" s="1"/>
      <c r="X309" s="1"/>
      <c r="Y309" s="1"/>
      <c r="Z309" s="1"/>
      <c r="AA309" s="1"/>
    </row>
    <row r="310" spans="15:27" x14ac:dyDescent="0.2">
      <c r="O310" s="1"/>
      <c r="P310" s="1"/>
      <c r="Q310" s="1"/>
      <c r="R310" s="1"/>
      <c r="S310" s="1"/>
    </row>
    <row r="311" spans="15:27" x14ac:dyDescent="0.2">
      <c r="O311" s="1"/>
      <c r="P311" s="1"/>
      <c r="Q311" s="1"/>
      <c r="R311" s="1"/>
      <c r="S311" s="1"/>
    </row>
    <row r="312" spans="15:27" x14ac:dyDescent="0.2">
      <c r="O312" s="1"/>
      <c r="P312" s="1"/>
      <c r="Q312" s="1"/>
      <c r="R312" s="1"/>
      <c r="S312" s="1"/>
      <c r="V312" s="1"/>
      <c r="W312" s="1"/>
      <c r="X312" s="1"/>
      <c r="Y312" s="1"/>
      <c r="Z312" s="1"/>
      <c r="AA312" s="1"/>
    </row>
    <row r="313" spans="15:27" x14ac:dyDescent="0.2">
      <c r="O313" s="1"/>
      <c r="P313" s="1"/>
      <c r="Q313" s="1"/>
      <c r="R313" s="1"/>
      <c r="S313" s="1"/>
    </row>
    <row r="314" spans="15:27" x14ac:dyDescent="0.2">
      <c r="O314" s="1"/>
      <c r="P314" s="1"/>
      <c r="Q314" s="1"/>
      <c r="R314" s="1"/>
      <c r="S314" s="1"/>
    </row>
    <row r="315" spans="15:27" x14ac:dyDescent="0.2">
      <c r="O315" s="1"/>
      <c r="P315" s="1"/>
      <c r="Q315" s="1"/>
      <c r="R315" s="1"/>
      <c r="S315" s="1"/>
    </row>
    <row r="316" spans="15:27" x14ac:dyDescent="0.2">
      <c r="O316" s="1"/>
      <c r="P316" s="1"/>
      <c r="Q316" s="1"/>
      <c r="R316" s="1"/>
      <c r="S316" s="1"/>
    </row>
    <row r="317" spans="15:27" x14ac:dyDescent="0.2">
      <c r="O317" s="1"/>
      <c r="P317" s="1"/>
      <c r="Q317" s="1"/>
      <c r="R317" s="1"/>
      <c r="S317" s="1"/>
    </row>
    <row r="318" spans="15:27" x14ac:dyDescent="0.2">
      <c r="O318" s="1"/>
      <c r="P318" s="1"/>
      <c r="Q318" s="1"/>
      <c r="R318" s="1"/>
      <c r="S318" s="1"/>
    </row>
    <row r="326" spans="22:27" x14ac:dyDescent="0.2">
      <c r="V326" s="1"/>
      <c r="W326" s="1"/>
      <c r="X326" s="1"/>
      <c r="Y326" s="1"/>
      <c r="Z326" s="1"/>
      <c r="AA326" s="1"/>
    </row>
    <row r="329" spans="22:27" x14ac:dyDescent="0.2">
      <c r="V329" s="1"/>
      <c r="W329" s="1"/>
      <c r="X329" s="1"/>
      <c r="Y329" s="1"/>
      <c r="Z329" s="1"/>
      <c r="AA329" s="1"/>
    </row>
    <row r="332" spans="22:27" x14ac:dyDescent="0.2">
      <c r="V332" s="1"/>
      <c r="W332" s="1"/>
      <c r="X332" s="1"/>
      <c r="Y332" s="1"/>
      <c r="Z332" s="1"/>
      <c r="AA332" s="1"/>
    </row>
    <row r="346" spans="22:27" x14ac:dyDescent="0.2">
      <c r="V346" s="1"/>
      <c r="W346" s="1"/>
      <c r="X346" s="1"/>
      <c r="Y346" s="1"/>
      <c r="Z346" s="1"/>
      <c r="AA346" s="1"/>
    </row>
    <row r="349" spans="22:27" x14ac:dyDescent="0.2">
      <c r="V349" s="1"/>
      <c r="W349" s="1"/>
      <c r="X349" s="1"/>
      <c r="Y349" s="1"/>
      <c r="Z349" s="1"/>
      <c r="AA349" s="1"/>
    </row>
    <row r="352" spans="22:27" x14ac:dyDescent="0.2">
      <c r="V352" s="1"/>
      <c r="W352" s="1"/>
      <c r="X352" s="1"/>
      <c r="Y352" s="1"/>
      <c r="Z352" s="1"/>
      <c r="AA352" s="1"/>
    </row>
    <row r="366" spans="22:27" x14ac:dyDescent="0.2">
      <c r="V366" s="1"/>
      <c r="W366" s="1"/>
      <c r="X366" s="1"/>
      <c r="Y366" s="1"/>
      <c r="Z366" s="1"/>
      <c r="AA366" s="1"/>
    </row>
    <row r="369" spans="22:27" x14ac:dyDescent="0.2">
      <c r="V369" s="1"/>
      <c r="W369" s="1"/>
      <c r="X369" s="1"/>
      <c r="Y369" s="1"/>
      <c r="Z369" s="1"/>
      <c r="AA369" s="1"/>
    </row>
    <row r="372" spans="22:27" x14ac:dyDescent="0.2">
      <c r="V372" s="1"/>
      <c r="W372" s="1"/>
      <c r="X372" s="1"/>
      <c r="Y372" s="1"/>
      <c r="Z372" s="1"/>
      <c r="AA372" s="1"/>
    </row>
    <row r="386" spans="15:27" x14ac:dyDescent="0.2">
      <c r="V386" s="1"/>
      <c r="W386" s="1"/>
      <c r="X386" s="1"/>
      <c r="Y386" s="1"/>
      <c r="Z386" s="1"/>
      <c r="AA386" s="1"/>
    </row>
    <row r="389" spans="15:27" x14ac:dyDescent="0.2">
      <c r="O389" s="1"/>
      <c r="P389" s="1"/>
      <c r="Q389" s="1"/>
      <c r="R389" s="1"/>
      <c r="S389" s="1"/>
      <c r="V389" s="1"/>
      <c r="W389" s="1"/>
      <c r="X389" s="1"/>
      <c r="Y389" s="1"/>
      <c r="Z389" s="1"/>
      <c r="AA389" s="1"/>
    </row>
    <row r="390" spans="15:27" x14ac:dyDescent="0.2">
      <c r="O390" s="1"/>
      <c r="P390" s="1"/>
      <c r="Q390" s="1"/>
      <c r="R390" s="1"/>
      <c r="S390" s="1"/>
    </row>
    <row r="392" spans="15:27" x14ac:dyDescent="0.2">
      <c r="V392" s="1"/>
      <c r="W392" s="1"/>
      <c r="X392" s="1"/>
      <c r="Y392" s="1"/>
      <c r="Z392" s="1"/>
      <c r="AA392" s="1"/>
    </row>
  </sheetData>
  <mergeCells count="5">
    <mergeCell ref="B122:G122"/>
    <mergeCell ref="B1:F2"/>
    <mergeCell ref="B61:G61"/>
    <mergeCell ref="B4:G4"/>
    <mergeCell ref="B87:G87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7C96-8E19-4219-B791-BB636458AA55}">
  <dimension ref="B1:AY708"/>
  <sheetViews>
    <sheetView zoomScale="75" workbookViewId="0">
      <selection activeCell="B57" sqref="B57"/>
    </sheetView>
  </sheetViews>
  <sheetFormatPr baseColWidth="10" defaultColWidth="8.83203125" defaultRowHeight="15" x14ac:dyDescent="0.2"/>
  <cols>
    <col min="2" max="2" width="33.6640625" customWidth="1"/>
    <col min="3" max="3" width="22.33203125" customWidth="1"/>
    <col min="4" max="5" width="18" customWidth="1"/>
    <col min="6" max="7" width="12.6640625" customWidth="1"/>
    <col min="9" max="9" width="11.83203125" customWidth="1"/>
    <col min="10" max="11" width="15.1640625" customWidth="1"/>
    <col min="12" max="12" width="17" customWidth="1"/>
    <col min="13" max="13" width="16.5" customWidth="1"/>
    <col min="33" max="33" width="23.33203125" customWidth="1"/>
    <col min="34" max="34" width="13.83203125" customWidth="1"/>
    <col min="40" max="40" width="14.83203125" customWidth="1"/>
    <col min="43" max="43" width="31.5" customWidth="1"/>
    <col min="49" max="49" width="14.83203125" customWidth="1"/>
  </cols>
  <sheetData>
    <row r="1" spans="2:51" ht="15" customHeight="1" x14ac:dyDescent="0.2">
      <c r="B1" s="109" t="s">
        <v>112</v>
      </c>
      <c r="C1" s="109"/>
      <c r="D1" s="109"/>
      <c r="E1" s="109"/>
      <c r="F1" s="109"/>
      <c r="G1" s="109"/>
      <c r="H1" s="109"/>
      <c r="I1" s="109"/>
      <c r="J1" s="109"/>
      <c r="K1" s="45"/>
      <c r="L1" s="46"/>
      <c r="AH1" s="114"/>
      <c r="AI1" s="114"/>
      <c r="AJ1" s="114"/>
      <c r="AK1" s="114"/>
      <c r="AL1" s="114"/>
      <c r="AM1" s="114"/>
      <c r="AN1" s="114"/>
      <c r="AR1" s="114"/>
      <c r="AS1" s="114"/>
      <c r="AT1" s="114"/>
      <c r="AU1" s="114"/>
      <c r="AV1" s="114"/>
      <c r="AW1" s="114"/>
    </row>
    <row r="2" spans="2:51" ht="1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45"/>
      <c r="L2" s="46"/>
    </row>
    <row r="3" spans="2:51" x14ac:dyDescent="0.2">
      <c r="L3" s="2"/>
      <c r="M3" s="2"/>
      <c r="N3" s="2"/>
      <c r="O3" s="2"/>
      <c r="P3" s="2"/>
      <c r="Q3" s="2"/>
      <c r="AR3" s="2"/>
      <c r="AS3" s="2"/>
      <c r="AT3" s="2"/>
      <c r="AU3" s="2"/>
      <c r="AV3" s="2"/>
      <c r="AW3" s="2"/>
      <c r="AX3" s="2"/>
      <c r="AY3" s="2"/>
    </row>
    <row r="4" spans="2:51" ht="21" customHeight="1" x14ac:dyDescent="0.2">
      <c r="B4" s="113" t="s">
        <v>85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2"/>
      <c r="O4" s="2"/>
      <c r="P4" s="2"/>
      <c r="Q4" s="2"/>
      <c r="AQ4" s="8"/>
      <c r="AR4" s="2"/>
      <c r="AS4" s="2"/>
      <c r="AT4" s="2"/>
      <c r="AU4" s="2"/>
      <c r="AV4" s="2"/>
      <c r="AW4" s="2"/>
      <c r="AX4" s="2"/>
      <c r="AY4" s="2"/>
    </row>
    <row r="5" spans="2:51" x14ac:dyDescent="0.2">
      <c r="L5" s="2"/>
      <c r="M5" s="2"/>
      <c r="N5" s="2"/>
      <c r="O5" s="2"/>
      <c r="P5" s="2"/>
      <c r="Q5" s="2"/>
      <c r="AR5" s="2"/>
      <c r="AS5" s="2"/>
      <c r="AT5" s="2"/>
      <c r="AU5" s="2"/>
      <c r="AV5" s="2"/>
      <c r="AW5" s="2"/>
      <c r="AX5" s="2"/>
      <c r="AY5" s="2"/>
    </row>
    <row r="6" spans="2:51" x14ac:dyDescent="0.2">
      <c r="B6" s="6" t="s">
        <v>113</v>
      </c>
      <c r="C6" s="6" t="s">
        <v>3</v>
      </c>
      <c r="M6" s="2"/>
      <c r="N6" s="2"/>
      <c r="O6" s="2"/>
      <c r="P6" s="2"/>
      <c r="Q6" s="2"/>
      <c r="AR6" s="2"/>
      <c r="AS6" s="2"/>
      <c r="AT6" s="2"/>
      <c r="AU6" s="2"/>
      <c r="AV6" s="2"/>
      <c r="AW6" s="2"/>
      <c r="AX6" s="2"/>
      <c r="AY6" s="2"/>
    </row>
    <row r="7" spans="2:51" x14ac:dyDescent="0.2">
      <c r="B7" s="6" t="s">
        <v>24</v>
      </c>
      <c r="C7" s="14">
        <v>9.4529999999999994</v>
      </c>
      <c r="D7" s="43"/>
      <c r="E7" s="43"/>
      <c r="F7" s="43"/>
      <c r="G7" s="43"/>
      <c r="H7" s="43"/>
      <c r="I7" s="43"/>
      <c r="J7" s="43"/>
      <c r="K7" s="43"/>
      <c r="L7" s="43"/>
      <c r="M7" s="2"/>
      <c r="N7" s="2"/>
      <c r="O7" s="2"/>
      <c r="P7" s="2"/>
      <c r="Q7" s="2"/>
      <c r="AR7" s="2"/>
      <c r="AS7" s="2"/>
      <c r="AT7" s="2"/>
      <c r="AU7" s="2"/>
      <c r="AV7" s="2"/>
      <c r="AW7" s="2"/>
      <c r="AX7" s="2"/>
    </row>
    <row r="8" spans="2:51" ht="16" x14ac:dyDescent="0.2">
      <c r="B8" s="5" t="s">
        <v>225</v>
      </c>
      <c r="C8" s="14">
        <v>27.95</v>
      </c>
      <c r="D8" s="43"/>
      <c r="E8" s="43"/>
      <c r="F8" s="43"/>
      <c r="G8" s="43"/>
      <c r="H8" s="43"/>
      <c r="I8" s="43"/>
      <c r="J8" s="43"/>
      <c r="K8" s="43"/>
      <c r="L8" s="43"/>
      <c r="M8" s="2"/>
      <c r="N8" s="2"/>
      <c r="O8" s="2"/>
      <c r="P8" s="2"/>
      <c r="Q8" s="2"/>
      <c r="AR8" s="2"/>
      <c r="AS8" s="2"/>
      <c r="AT8" s="2"/>
      <c r="AU8" s="2"/>
      <c r="AV8" s="2"/>
      <c r="AW8" s="2"/>
      <c r="AX8" s="2"/>
    </row>
    <row r="9" spans="2:51" x14ac:dyDescent="0.2">
      <c r="B9" s="6" t="s">
        <v>22</v>
      </c>
      <c r="C9" s="14">
        <v>7.7409999999999997</v>
      </c>
      <c r="D9" s="43"/>
      <c r="E9" s="43"/>
      <c r="F9" s="43"/>
      <c r="G9" s="43"/>
      <c r="H9" s="43"/>
      <c r="I9" s="43"/>
      <c r="J9" s="43"/>
      <c r="K9" s="43"/>
      <c r="L9" s="43"/>
      <c r="M9" s="2"/>
      <c r="N9" s="2"/>
      <c r="O9" s="2"/>
      <c r="P9" s="2"/>
      <c r="Q9" s="2"/>
      <c r="AR9" s="2"/>
      <c r="AS9" s="2"/>
      <c r="AT9" s="2"/>
      <c r="AU9" s="2"/>
      <c r="AV9" s="2"/>
      <c r="AW9" s="2"/>
      <c r="AX9" s="2"/>
    </row>
    <row r="10" spans="2:51" x14ac:dyDescent="0.2">
      <c r="B10" s="6" t="s">
        <v>226</v>
      </c>
      <c r="C10" s="14">
        <v>20.57</v>
      </c>
      <c r="D10" s="43"/>
      <c r="E10" s="43"/>
      <c r="F10" s="43"/>
      <c r="G10" s="43"/>
      <c r="H10" s="43"/>
      <c r="I10" s="43"/>
      <c r="J10" s="43"/>
      <c r="K10" s="43"/>
      <c r="L10" s="43"/>
      <c r="M10" s="2"/>
      <c r="N10" s="2"/>
      <c r="O10" s="2"/>
      <c r="P10" s="2"/>
      <c r="Q10" s="2"/>
      <c r="AR10" s="2"/>
      <c r="AS10" s="2"/>
      <c r="AT10" s="2"/>
      <c r="AU10" s="2"/>
      <c r="AV10" s="2"/>
      <c r="AW10" s="2"/>
      <c r="AX10" s="2"/>
    </row>
    <row r="11" spans="2:51" x14ac:dyDescent="0.2">
      <c r="B11" s="6" t="s">
        <v>73</v>
      </c>
      <c r="C11" s="14">
        <v>20.49</v>
      </c>
      <c r="D11" s="43"/>
      <c r="E11" s="43"/>
      <c r="F11" s="43"/>
      <c r="G11" s="43"/>
      <c r="H11" s="43"/>
      <c r="I11" s="43"/>
      <c r="J11" s="43"/>
      <c r="K11" s="43"/>
      <c r="L11" s="43"/>
      <c r="M11" s="2"/>
      <c r="N11" s="2"/>
      <c r="O11" s="2"/>
      <c r="P11" s="2"/>
      <c r="Q11" s="2"/>
      <c r="AR11" s="2"/>
      <c r="AS11" s="2"/>
      <c r="AT11" s="2"/>
      <c r="AU11" s="2"/>
      <c r="AV11" s="2"/>
      <c r="AW11" s="2"/>
      <c r="AX11" s="2"/>
    </row>
    <row r="12" spans="2:51" x14ac:dyDescent="0.2">
      <c r="B12" s="6" t="s">
        <v>227</v>
      </c>
      <c r="C12" s="14">
        <v>23.18</v>
      </c>
      <c r="D12" s="43"/>
      <c r="E12" s="43"/>
      <c r="F12" s="43"/>
      <c r="G12" s="43"/>
      <c r="H12" s="43"/>
      <c r="I12" s="43"/>
      <c r="J12" s="43"/>
      <c r="K12" s="43"/>
      <c r="L12" s="43"/>
      <c r="M12" s="2"/>
      <c r="N12" s="2"/>
      <c r="O12" s="2"/>
      <c r="P12" s="2"/>
      <c r="Q12" s="2"/>
      <c r="AR12" s="2"/>
      <c r="AS12" s="2"/>
      <c r="AT12" s="2"/>
      <c r="AU12" s="2"/>
      <c r="AV12" s="2"/>
      <c r="AW12" s="2"/>
      <c r="AX12" s="2"/>
    </row>
    <row r="13" spans="2:51" ht="30" x14ac:dyDescent="0.2">
      <c r="B13" s="13" t="s">
        <v>228</v>
      </c>
      <c r="C13" s="14">
        <v>23.62</v>
      </c>
      <c r="D13" s="43"/>
      <c r="E13" s="43"/>
      <c r="F13" s="43"/>
      <c r="G13" s="43"/>
      <c r="H13" s="43"/>
      <c r="I13" s="43"/>
      <c r="J13" s="43"/>
      <c r="K13" s="43"/>
      <c r="L13" s="43"/>
      <c r="M13" s="2"/>
      <c r="N13" s="2"/>
      <c r="O13" s="2"/>
      <c r="P13" s="2"/>
      <c r="Q13" s="2"/>
      <c r="AR13" s="2"/>
      <c r="AS13" s="2"/>
      <c r="AT13" s="2"/>
      <c r="AU13" s="2"/>
      <c r="AV13" s="2"/>
      <c r="AW13" s="2"/>
      <c r="AX13" s="2"/>
    </row>
    <row r="14" spans="2:51" x14ac:dyDescent="0.2">
      <c r="B14" s="6" t="s">
        <v>229</v>
      </c>
      <c r="C14" s="14">
        <v>8.532</v>
      </c>
      <c r="D14" s="43"/>
      <c r="E14" s="43"/>
      <c r="F14" s="43"/>
      <c r="G14" s="43"/>
      <c r="H14" s="43"/>
      <c r="I14" s="43"/>
      <c r="J14" s="43"/>
      <c r="K14" s="43"/>
      <c r="L14" s="43"/>
      <c r="M14" s="2"/>
      <c r="N14" s="2"/>
      <c r="O14" s="2"/>
      <c r="P14" s="2"/>
      <c r="Q14" s="2"/>
      <c r="S14" s="1"/>
      <c r="T14" s="1"/>
      <c r="U14" s="1"/>
      <c r="V14" s="1"/>
      <c r="W14" s="1"/>
      <c r="X14" s="1"/>
      <c r="AR14" s="2"/>
      <c r="AS14" s="2"/>
      <c r="AT14" s="2"/>
      <c r="AU14" s="2"/>
      <c r="AV14" s="2"/>
      <c r="AW14" s="2"/>
      <c r="AX14" s="2"/>
    </row>
    <row r="15" spans="2:51" x14ac:dyDescent="0.2">
      <c r="B15" s="6" t="s">
        <v>230</v>
      </c>
      <c r="C15" s="14">
        <v>3.617</v>
      </c>
      <c r="D15" s="43"/>
      <c r="E15" s="43"/>
      <c r="F15" s="43"/>
      <c r="G15" s="43"/>
      <c r="H15" s="43"/>
      <c r="I15" s="43"/>
      <c r="J15" s="43"/>
      <c r="K15" s="43"/>
      <c r="L15" s="43"/>
      <c r="M15" s="2"/>
      <c r="N15" s="2"/>
      <c r="O15" s="2"/>
      <c r="P15" s="2"/>
      <c r="Q15" s="2"/>
      <c r="AR15" s="2"/>
      <c r="AS15" s="2"/>
      <c r="AT15" s="2"/>
      <c r="AU15" s="2"/>
      <c r="AV15" s="2"/>
      <c r="AW15" s="2"/>
      <c r="AX15" s="2"/>
    </row>
    <row r="16" spans="2:51" x14ac:dyDescent="0.2">
      <c r="B16" s="6" t="s">
        <v>231</v>
      </c>
      <c r="C16" s="14">
        <v>7.9740000000000002</v>
      </c>
      <c r="D16" s="43"/>
      <c r="E16" s="43"/>
      <c r="F16" s="43"/>
      <c r="G16" s="43"/>
      <c r="H16" s="43"/>
      <c r="I16" s="43"/>
      <c r="J16" s="43"/>
      <c r="K16" s="43"/>
      <c r="L16" s="43"/>
      <c r="M16" s="2"/>
      <c r="N16" s="2"/>
      <c r="O16" s="2"/>
      <c r="P16" s="2"/>
      <c r="Q16" s="2"/>
      <c r="AR16" s="2"/>
      <c r="AS16" s="2"/>
      <c r="AT16" s="2"/>
      <c r="AU16" s="2"/>
      <c r="AV16" s="2"/>
      <c r="AW16" s="2"/>
      <c r="AX16" s="2"/>
    </row>
    <row r="17" spans="2:50" x14ac:dyDescent="0.2">
      <c r="B17" s="6" t="s">
        <v>70</v>
      </c>
      <c r="C17" s="14">
        <v>16.260000000000002</v>
      </c>
      <c r="D17" s="43"/>
      <c r="E17" s="43"/>
      <c r="F17" s="43"/>
      <c r="G17" s="43"/>
      <c r="H17" s="43"/>
      <c r="I17" s="43"/>
      <c r="J17" s="43"/>
      <c r="K17" s="43"/>
      <c r="L17" s="43"/>
      <c r="M17" s="2"/>
      <c r="N17" s="2"/>
      <c r="O17" s="2"/>
      <c r="P17" s="2"/>
      <c r="Q17" s="2"/>
      <c r="S17" s="1"/>
      <c r="T17" s="1"/>
      <c r="U17" s="1"/>
      <c r="V17" s="1"/>
      <c r="W17" s="1"/>
      <c r="X17" s="1"/>
      <c r="AR17" s="2"/>
      <c r="AS17" s="2"/>
      <c r="AT17" s="2"/>
      <c r="AU17" s="2"/>
      <c r="AV17" s="2"/>
      <c r="AW17" s="2"/>
      <c r="AX17" s="2"/>
    </row>
    <row r="18" spans="2:50" x14ac:dyDescent="0.2">
      <c r="B18" s="6" t="s">
        <v>232</v>
      </c>
      <c r="C18" s="14">
        <v>3.2959999999999998</v>
      </c>
      <c r="D18" s="43"/>
      <c r="E18" s="43"/>
      <c r="F18" s="43"/>
      <c r="G18" s="43"/>
      <c r="H18" s="43"/>
      <c r="I18" s="43"/>
      <c r="J18" s="43"/>
      <c r="K18" s="43"/>
      <c r="L18" s="43"/>
      <c r="M18" s="2"/>
      <c r="N18" s="2"/>
      <c r="O18" s="2"/>
      <c r="P18" s="2"/>
      <c r="Q18" s="2"/>
      <c r="AR18" s="2"/>
      <c r="AS18" s="2"/>
      <c r="AT18" s="2"/>
      <c r="AU18" s="2"/>
      <c r="AV18" s="2"/>
      <c r="AW18" s="2"/>
      <c r="AX18" s="2"/>
    </row>
    <row r="19" spans="2:50" x14ac:dyDescent="0.2">
      <c r="B19" s="6" t="s">
        <v>23</v>
      </c>
      <c r="C19" s="14">
        <v>2.8919999999999999</v>
      </c>
      <c r="D19" s="43"/>
      <c r="E19" s="43"/>
      <c r="F19" s="43"/>
      <c r="G19" s="43"/>
      <c r="H19" s="43"/>
      <c r="I19" s="43"/>
      <c r="J19" s="43"/>
      <c r="K19" s="43"/>
      <c r="L19" s="43"/>
      <c r="M19" s="2"/>
      <c r="N19" s="2"/>
      <c r="O19" s="2"/>
      <c r="P19" s="2"/>
      <c r="Q19" s="2"/>
      <c r="AR19" s="2"/>
      <c r="AS19" s="2"/>
      <c r="AT19" s="2"/>
      <c r="AU19" s="2"/>
      <c r="AV19" s="2"/>
      <c r="AW19" s="2"/>
      <c r="AX19" s="2"/>
    </row>
    <row r="20" spans="2:50" x14ac:dyDescent="0.2">
      <c r="B20" s="6" t="s">
        <v>233</v>
      </c>
      <c r="C20" s="14">
        <v>3.673</v>
      </c>
      <c r="D20" s="43"/>
      <c r="E20" s="43"/>
      <c r="F20" s="43"/>
      <c r="G20" s="43"/>
      <c r="H20" s="43"/>
      <c r="I20" s="43"/>
      <c r="J20" s="43"/>
      <c r="K20" s="43"/>
      <c r="L20" s="43"/>
      <c r="M20" s="2"/>
      <c r="N20" s="2"/>
      <c r="O20" s="2"/>
      <c r="P20" s="2"/>
      <c r="Q20" s="2"/>
      <c r="S20" s="1"/>
      <c r="T20" s="1"/>
      <c r="U20" s="1"/>
      <c r="V20" s="1"/>
      <c r="W20" s="1"/>
      <c r="X20" s="1"/>
      <c r="AH20" s="2"/>
      <c r="AI20" s="2"/>
      <c r="AJ20" s="2"/>
      <c r="AK20" s="2"/>
      <c r="AL20" s="2"/>
      <c r="AM20" s="2"/>
      <c r="AN20" s="2"/>
      <c r="AR20" s="2"/>
      <c r="AS20" s="2"/>
      <c r="AT20" s="2"/>
      <c r="AU20" s="2"/>
      <c r="AV20" s="2"/>
      <c r="AW20" s="2"/>
      <c r="AX20" s="2"/>
    </row>
    <row r="21" spans="2:50" x14ac:dyDescent="0.2">
      <c r="B21" s="6" t="s">
        <v>234</v>
      </c>
      <c r="C21" s="14">
        <v>3.06</v>
      </c>
      <c r="D21" s="43"/>
      <c r="E21" s="43"/>
      <c r="F21" s="43"/>
      <c r="G21" s="43"/>
      <c r="H21" s="43"/>
      <c r="I21" s="43"/>
      <c r="J21" s="43"/>
      <c r="K21" s="43"/>
      <c r="L21" s="43"/>
      <c r="M21" s="2"/>
      <c r="N21" s="2"/>
      <c r="O21" s="2"/>
      <c r="P21" s="2"/>
      <c r="Q21" s="2"/>
      <c r="AH21" s="2"/>
      <c r="AI21" s="2"/>
      <c r="AJ21" s="2"/>
      <c r="AK21" s="2"/>
      <c r="AL21" s="2"/>
      <c r="AM21" s="2"/>
      <c r="AN21" s="2"/>
      <c r="AR21" s="2"/>
      <c r="AS21" s="2"/>
      <c r="AT21" s="2"/>
      <c r="AU21" s="2"/>
      <c r="AV21" s="2"/>
      <c r="AW21" s="2"/>
      <c r="AX21" s="2"/>
    </row>
    <row r="22" spans="2:50" x14ac:dyDescent="0.2">
      <c r="B22" s="6" t="s">
        <v>72</v>
      </c>
      <c r="C22" s="14">
        <v>11.62</v>
      </c>
      <c r="D22" s="43"/>
      <c r="E22" s="43"/>
      <c r="F22" s="43"/>
      <c r="G22" s="43"/>
      <c r="H22" s="43"/>
      <c r="I22" s="43"/>
      <c r="J22" s="43"/>
      <c r="K22" s="43"/>
      <c r="L22" s="43"/>
      <c r="M22" s="2"/>
      <c r="N22" s="2"/>
      <c r="O22" s="2"/>
      <c r="P22" s="2"/>
      <c r="Q22" s="2"/>
      <c r="AH22" s="2"/>
      <c r="AI22" s="2"/>
      <c r="AJ22" s="2"/>
      <c r="AK22" s="2"/>
      <c r="AL22" s="2"/>
      <c r="AM22" s="2"/>
      <c r="AN22" s="2"/>
      <c r="AR22" s="2"/>
      <c r="AS22" s="2"/>
      <c r="AT22" s="2"/>
      <c r="AU22" s="2"/>
      <c r="AV22" s="2"/>
      <c r="AW22" s="2"/>
      <c r="AX22" s="2"/>
    </row>
    <row r="23" spans="2:50" x14ac:dyDescent="0.2">
      <c r="B23" s="6" t="s">
        <v>71</v>
      </c>
      <c r="C23" s="14">
        <v>7.6449999999999996</v>
      </c>
      <c r="D23" s="43"/>
      <c r="E23" s="43"/>
      <c r="F23" s="43"/>
      <c r="G23" s="43"/>
      <c r="H23" s="43"/>
      <c r="I23" s="43"/>
      <c r="J23" s="43"/>
      <c r="K23" s="43"/>
      <c r="L23" s="43"/>
      <c r="M23" s="2"/>
      <c r="N23" s="2"/>
      <c r="O23" s="2"/>
      <c r="P23" s="2"/>
      <c r="Q23" s="2"/>
      <c r="AH23" s="2"/>
      <c r="AI23" s="2"/>
      <c r="AJ23" s="2"/>
      <c r="AK23" s="2"/>
      <c r="AL23" s="2"/>
      <c r="AM23" s="2"/>
      <c r="AN23" s="2"/>
      <c r="AR23" s="2"/>
      <c r="AS23" s="2"/>
      <c r="AT23" s="2"/>
      <c r="AU23" s="2"/>
      <c r="AV23" s="2"/>
      <c r="AW23" s="2"/>
      <c r="AX23" s="2"/>
    </row>
    <row r="24" spans="2:50" x14ac:dyDescent="0.2">
      <c r="B24" s="36" t="s">
        <v>101</v>
      </c>
      <c r="L24" s="2"/>
      <c r="M24" s="2"/>
      <c r="N24" s="2"/>
      <c r="O24" s="2"/>
      <c r="P24" s="2"/>
      <c r="Q24" s="2"/>
      <c r="AH24" s="2"/>
      <c r="AI24" s="2"/>
      <c r="AJ24" s="2"/>
      <c r="AK24" s="2"/>
      <c r="AL24" s="2"/>
      <c r="AM24" s="2"/>
      <c r="AN24" s="2"/>
      <c r="AR24" s="2"/>
      <c r="AS24" s="2"/>
      <c r="AT24" s="2"/>
      <c r="AU24" s="2"/>
      <c r="AV24" s="2"/>
      <c r="AW24" s="2"/>
      <c r="AX24" s="2"/>
    </row>
    <row r="25" spans="2:50" x14ac:dyDescent="0.2">
      <c r="B25" s="71"/>
      <c r="L25" s="2"/>
      <c r="M25" s="2"/>
      <c r="N25" s="2"/>
      <c r="O25" s="2"/>
      <c r="P25" s="2"/>
      <c r="Q25" s="2"/>
      <c r="AH25" s="2"/>
      <c r="AI25" s="2"/>
      <c r="AJ25" s="2"/>
      <c r="AK25" s="2"/>
      <c r="AL25" s="2"/>
      <c r="AM25" s="2"/>
      <c r="AN25" s="2"/>
      <c r="AR25" s="2"/>
      <c r="AS25" s="2"/>
      <c r="AT25" s="2"/>
      <c r="AU25" s="2"/>
      <c r="AV25" s="2"/>
      <c r="AW25" s="2"/>
      <c r="AX25" s="2"/>
    </row>
    <row r="26" spans="2:50" x14ac:dyDescent="0.2">
      <c r="B26" s="71"/>
      <c r="L26" s="2"/>
      <c r="M26" s="2"/>
      <c r="N26" s="2"/>
      <c r="O26" s="2"/>
      <c r="P26" s="2"/>
      <c r="Q26" s="2"/>
      <c r="AH26" s="2"/>
      <c r="AI26" s="2"/>
      <c r="AJ26" s="2"/>
      <c r="AK26" s="2"/>
      <c r="AL26" s="2"/>
      <c r="AM26" s="2"/>
      <c r="AN26" s="2"/>
      <c r="AR26" s="2"/>
      <c r="AS26" s="2"/>
      <c r="AT26" s="2"/>
      <c r="AU26" s="2"/>
      <c r="AV26" s="2"/>
      <c r="AW26" s="2"/>
      <c r="AX26" s="2"/>
    </row>
    <row r="27" spans="2:50" x14ac:dyDescent="0.2">
      <c r="B27" s="71"/>
      <c r="L27" s="2"/>
      <c r="M27" s="2"/>
      <c r="N27" s="2"/>
      <c r="O27" s="2"/>
      <c r="P27" s="2"/>
      <c r="Q27" s="2"/>
      <c r="AH27" s="2"/>
      <c r="AI27" s="2"/>
      <c r="AJ27" s="2"/>
      <c r="AK27" s="2"/>
      <c r="AL27" s="2"/>
      <c r="AM27" s="2"/>
      <c r="AN27" s="2"/>
      <c r="AR27" s="2"/>
      <c r="AS27" s="2"/>
      <c r="AT27" s="2"/>
      <c r="AU27" s="2"/>
      <c r="AV27" s="2"/>
      <c r="AW27" s="2"/>
      <c r="AX27" s="2"/>
    </row>
    <row r="28" spans="2:50" x14ac:dyDescent="0.2">
      <c r="B28" s="71"/>
      <c r="L28" s="2"/>
      <c r="M28" s="2"/>
      <c r="N28" s="2"/>
      <c r="O28" s="2"/>
      <c r="P28" s="2"/>
      <c r="Q28" s="2"/>
      <c r="AH28" s="2"/>
      <c r="AI28" s="2"/>
      <c r="AJ28" s="2"/>
      <c r="AK28" s="2"/>
      <c r="AL28" s="2"/>
      <c r="AM28" s="2"/>
      <c r="AN28" s="2"/>
      <c r="AR28" s="2"/>
      <c r="AS28" s="2"/>
      <c r="AT28" s="2"/>
      <c r="AU28" s="2"/>
      <c r="AV28" s="2"/>
      <c r="AW28" s="2"/>
      <c r="AX28" s="2"/>
    </row>
    <row r="29" spans="2:50" x14ac:dyDescent="0.2">
      <c r="B29" s="71"/>
      <c r="L29" s="2"/>
      <c r="M29" s="2"/>
      <c r="N29" s="2"/>
      <c r="O29" s="2"/>
      <c r="P29" s="2"/>
      <c r="Q29" s="2"/>
      <c r="AH29" s="2"/>
      <c r="AI29" s="2"/>
      <c r="AJ29" s="2"/>
      <c r="AK29" s="2"/>
      <c r="AL29" s="2"/>
      <c r="AM29" s="2"/>
      <c r="AN29" s="2"/>
      <c r="AR29" s="2"/>
      <c r="AS29" s="2"/>
      <c r="AT29" s="2"/>
      <c r="AU29" s="2"/>
      <c r="AV29" s="2"/>
      <c r="AW29" s="2"/>
      <c r="AX29" s="2"/>
    </row>
    <row r="30" spans="2:50" x14ac:dyDescent="0.2">
      <c r="B30" s="71"/>
      <c r="L30" s="2"/>
      <c r="M30" s="2"/>
      <c r="N30" s="2"/>
      <c r="O30" s="2"/>
      <c r="P30" s="2"/>
      <c r="Q30" s="2"/>
      <c r="AH30" s="2"/>
      <c r="AI30" s="2"/>
      <c r="AJ30" s="2"/>
      <c r="AK30" s="2"/>
      <c r="AL30" s="2"/>
      <c r="AM30" s="2"/>
      <c r="AN30" s="2"/>
      <c r="AR30" s="2"/>
      <c r="AS30" s="2"/>
      <c r="AT30" s="2"/>
      <c r="AU30" s="2"/>
      <c r="AV30" s="2"/>
      <c r="AW30" s="2"/>
      <c r="AX30" s="2"/>
    </row>
    <row r="31" spans="2:50" x14ac:dyDescent="0.2">
      <c r="B31" s="71"/>
      <c r="L31" s="2"/>
      <c r="M31" s="2"/>
      <c r="N31" s="2"/>
      <c r="O31" s="2"/>
      <c r="P31" s="2"/>
      <c r="Q31" s="2"/>
      <c r="AH31" s="2"/>
      <c r="AI31" s="2"/>
      <c r="AJ31" s="2"/>
      <c r="AK31" s="2"/>
      <c r="AL31" s="2"/>
      <c r="AM31" s="2"/>
      <c r="AN31" s="2"/>
      <c r="AR31" s="2"/>
      <c r="AS31" s="2"/>
      <c r="AT31" s="2"/>
      <c r="AU31" s="2"/>
      <c r="AV31" s="2"/>
      <c r="AW31" s="2"/>
      <c r="AX31" s="2"/>
    </row>
    <row r="32" spans="2:50" x14ac:dyDescent="0.2">
      <c r="B32" s="71"/>
      <c r="L32" s="2"/>
      <c r="M32" s="2"/>
      <c r="N32" s="2"/>
      <c r="O32" s="2"/>
      <c r="P32" s="2"/>
      <c r="Q32" s="2"/>
      <c r="AH32" s="2"/>
      <c r="AI32" s="2"/>
      <c r="AJ32" s="2"/>
      <c r="AK32" s="2"/>
      <c r="AL32" s="2"/>
      <c r="AM32" s="2"/>
      <c r="AN32" s="2"/>
      <c r="AR32" s="2"/>
      <c r="AS32" s="2"/>
      <c r="AT32" s="2"/>
      <c r="AU32" s="2"/>
      <c r="AV32" s="2"/>
      <c r="AW32" s="2"/>
      <c r="AX32" s="2"/>
    </row>
    <row r="33" spans="2:50" x14ac:dyDescent="0.2">
      <c r="B33" s="71"/>
      <c r="L33" s="2"/>
      <c r="M33" s="2"/>
      <c r="N33" s="2"/>
      <c r="O33" s="2"/>
      <c r="P33" s="2"/>
      <c r="Q33" s="2"/>
      <c r="AH33" s="2"/>
      <c r="AI33" s="2"/>
      <c r="AJ33" s="2"/>
      <c r="AK33" s="2"/>
      <c r="AL33" s="2"/>
      <c r="AM33" s="2"/>
      <c r="AN33" s="2"/>
      <c r="AR33" s="2"/>
      <c r="AS33" s="2"/>
      <c r="AT33" s="2"/>
      <c r="AU33" s="2"/>
      <c r="AV33" s="2"/>
      <c r="AW33" s="2"/>
      <c r="AX33" s="2"/>
    </row>
    <row r="34" spans="2:50" x14ac:dyDescent="0.2">
      <c r="B34" s="71"/>
      <c r="L34" s="2"/>
      <c r="M34" s="2"/>
      <c r="N34" s="2"/>
      <c r="O34" s="2"/>
      <c r="P34" s="2"/>
      <c r="Q34" s="2"/>
      <c r="AH34" s="2"/>
      <c r="AI34" s="2"/>
      <c r="AJ34" s="2"/>
      <c r="AK34" s="2"/>
      <c r="AL34" s="2"/>
      <c r="AM34" s="2"/>
      <c r="AN34" s="2"/>
      <c r="AR34" s="2"/>
      <c r="AS34" s="2"/>
      <c r="AT34" s="2"/>
      <c r="AU34" s="2"/>
      <c r="AV34" s="2"/>
      <c r="AW34" s="2"/>
      <c r="AX34" s="2"/>
    </row>
    <row r="35" spans="2:50" x14ac:dyDescent="0.2">
      <c r="B35" s="71"/>
      <c r="L35" s="2"/>
      <c r="M35" s="2"/>
      <c r="N35" s="2"/>
      <c r="O35" s="2"/>
      <c r="P35" s="2"/>
      <c r="Q35" s="2"/>
      <c r="AH35" s="2"/>
      <c r="AI35" s="2"/>
      <c r="AJ35" s="2"/>
      <c r="AK35" s="2"/>
      <c r="AL35" s="2"/>
      <c r="AM35" s="2"/>
      <c r="AN35" s="2"/>
      <c r="AR35" s="2"/>
      <c r="AS35" s="2"/>
      <c r="AT35" s="2"/>
      <c r="AU35" s="2"/>
      <c r="AV35" s="2"/>
      <c r="AW35" s="2"/>
      <c r="AX35" s="2"/>
    </row>
    <row r="36" spans="2:50" x14ac:dyDescent="0.2">
      <c r="B36" s="71"/>
      <c r="L36" s="2"/>
      <c r="M36" s="2"/>
      <c r="N36" s="2"/>
      <c r="O36" s="2"/>
      <c r="P36" s="2"/>
      <c r="Q36" s="2"/>
      <c r="AH36" s="2"/>
      <c r="AI36" s="2"/>
      <c r="AJ36" s="2"/>
      <c r="AK36" s="2"/>
      <c r="AL36" s="2"/>
      <c r="AM36" s="2"/>
      <c r="AN36" s="2"/>
      <c r="AR36" s="2"/>
      <c r="AS36" s="2"/>
      <c r="AT36" s="2"/>
      <c r="AU36" s="2"/>
      <c r="AV36" s="2"/>
      <c r="AW36" s="2"/>
      <c r="AX36" s="2"/>
    </row>
    <row r="37" spans="2:50" x14ac:dyDescent="0.2">
      <c r="B37" s="71"/>
      <c r="L37" s="2"/>
      <c r="M37" s="2"/>
      <c r="N37" s="2"/>
      <c r="O37" s="2"/>
      <c r="P37" s="2"/>
      <c r="Q37" s="2"/>
      <c r="AH37" s="2"/>
      <c r="AI37" s="2"/>
      <c r="AJ37" s="2"/>
      <c r="AK37" s="2"/>
      <c r="AL37" s="2"/>
      <c r="AM37" s="2"/>
      <c r="AN37" s="2"/>
      <c r="AR37" s="2"/>
      <c r="AS37" s="2"/>
      <c r="AT37" s="2"/>
      <c r="AU37" s="2"/>
      <c r="AV37" s="2"/>
      <c r="AW37" s="2"/>
      <c r="AX37" s="2"/>
    </row>
    <row r="38" spans="2:50" x14ac:dyDescent="0.2">
      <c r="B38" s="71"/>
      <c r="L38" s="2"/>
      <c r="M38" s="2"/>
      <c r="N38" s="2"/>
      <c r="O38" s="2"/>
      <c r="P38" s="2"/>
      <c r="Q38" s="2"/>
      <c r="AH38" s="2"/>
      <c r="AI38" s="2"/>
      <c r="AJ38" s="2"/>
      <c r="AK38" s="2"/>
      <c r="AL38" s="2"/>
      <c r="AM38" s="2"/>
      <c r="AN38" s="2"/>
      <c r="AR38" s="2"/>
      <c r="AS38" s="2"/>
      <c r="AT38" s="2"/>
      <c r="AU38" s="2"/>
      <c r="AV38" s="2"/>
      <c r="AW38" s="2"/>
      <c r="AX38" s="2"/>
    </row>
    <row r="39" spans="2:50" x14ac:dyDescent="0.2">
      <c r="B39" s="71"/>
      <c r="L39" s="2"/>
      <c r="M39" s="2"/>
      <c r="N39" s="2"/>
      <c r="O39" s="2"/>
      <c r="P39" s="2"/>
      <c r="Q39" s="2"/>
      <c r="AH39" s="2"/>
      <c r="AI39" s="2"/>
      <c r="AJ39" s="2"/>
      <c r="AK39" s="2"/>
      <c r="AL39" s="2"/>
      <c r="AM39" s="2"/>
      <c r="AN39" s="2"/>
      <c r="AR39" s="2"/>
      <c r="AS39" s="2"/>
      <c r="AT39" s="2"/>
      <c r="AU39" s="2"/>
      <c r="AV39" s="2"/>
      <c r="AW39" s="2"/>
      <c r="AX39" s="2"/>
    </row>
    <row r="40" spans="2:50" x14ac:dyDescent="0.2">
      <c r="B40" s="71"/>
      <c r="L40" s="2"/>
      <c r="M40" s="2"/>
      <c r="N40" s="2"/>
      <c r="O40" s="2"/>
      <c r="P40" s="2"/>
      <c r="Q40" s="2"/>
      <c r="AH40" s="2"/>
      <c r="AI40" s="2"/>
      <c r="AJ40" s="2"/>
      <c r="AK40" s="2"/>
      <c r="AL40" s="2"/>
      <c r="AM40" s="2"/>
      <c r="AN40" s="2"/>
      <c r="AR40" s="2"/>
      <c r="AS40" s="2"/>
      <c r="AT40" s="2"/>
      <c r="AU40" s="2"/>
      <c r="AV40" s="2"/>
      <c r="AW40" s="2"/>
      <c r="AX40" s="2"/>
    </row>
    <row r="41" spans="2:50" x14ac:dyDescent="0.2">
      <c r="B41" s="71"/>
      <c r="L41" s="2"/>
      <c r="M41" s="2"/>
      <c r="N41" s="2"/>
      <c r="O41" s="2"/>
      <c r="P41" s="2"/>
      <c r="Q41" s="2"/>
      <c r="AH41" s="2"/>
      <c r="AI41" s="2"/>
      <c r="AJ41" s="2"/>
      <c r="AK41" s="2"/>
      <c r="AL41" s="2"/>
      <c r="AM41" s="2"/>
      <c r="AN41" s="2"/>
      <c r="AR41" s="2"/>
      <c r="AS41" s="2"/>
      <c r="AT41" s="2"/>
      <c r="AU41" s="2"/>
      <c r="AV41" s="2"/>
      <c r="AW41" s="2"/>
      <c r="AX41" s="2"/>
    </row>
    <row r="42" spans="2:50" x14ac:dyDescent="0.2">
      <c r="B42" s="71"/>
      <c r="L42" s="2"/>
      <c r="M42" s="2"/>
      <c r="N42" s="2"/>
      <c r="O42" s="2"/>
      <c r="P42" s="2"/>
      <c r="Q42" s="2"/>
      <c r="AH42" s="2"/>
      <c r="AI42" s="2"/>
      <c r="AJ42" s="2"/>
      <c r="AK42" s="2"/>
      <c r="AL42" s="2"/>
      <c r="AM42" s="2"/>
      <c r="AN42" s="2"/>
      <c r="AR42" s="2"/>
      <c r="AS42" s="2"/>
      <c r="AT42" s="2"/>
      <c r="AU42" s="2"/>
      <c r="AV42" s="2"/>
      <c r="AW42" s="2"/>
      <c r="AX42" s="2"/>
    </row>
    <row r="43" spans="2:50" x14ac:dyDescent="0.2">
      <c r="B43" s="71"/>
      <c r="L43" s="2"/>
      <c r="M43" s="2"/>
      <c r="N43" s="2"/>
      <c r="O43" s="2"/>
      <c r="P43" s="2"/>
      <c r="Q43" s="2"/>
      <c r="AH43" s="2"/>
      <c r="AI43" s="2"/>
      <c r="AJ43" s="2"/>
      <c r="AK43" s="2"/>
      <c r="AL43" s="2"/>
      <c r="AM43" s="2"/>
      <c r="AN43" s="2"/>
      <c r="AR43" s="2"/>
      <c r="AS43" s="2"/>
      <c r="AT43" s="2"/>
      <c r="AU43" s="2"/>
      <c r="AV43" s="2"/>
      <c r="AW43" s="2"/>
      <c r="AX43" s="2"/>
    </row>
    <row r="44" spans="2:50" x14ac:dyDescent="0.2">
      <c r="B44" s="71"/>
      <c r="L44" s="2"/>
      <c r="M44" s="2"/>
      <c r="N44" s="2"/>
      <c r="O44" s="2"/>
      <c r="P44" s="2"/>
      <c r="Q44" s="2"/>
      <c r="AH44" s="2"/>
      <c r="AI44" s="2"/>
      <c r="AJ44" s="2"/>
      <c r="AK44" s="2"/>
      <c r="AL44" s="2"/>
      <c r="AM44" s="2"/>
      <c r="AN44" s="2"/>
      <c r="AR44" s="2"/>
      <c r="AS44" s="2"/>
      <c r="AT44" s="2"/>
      <c r="AU44" s="2"/>
      <c r="AV44" s="2"/>
      <c r="AW44" s="2"/>
      <c r="AX44" s="2"/>
    </row>
    <row r="45" spans="2:50" x14ac:dyDescent="0.2">
      <c r="B45" s="71"/>
      <c r="L45" s="2"/>
      <c r="M45" s="2"/>
      <c r="N45" s="2"/>
      <c r="O45" s="2"/>
      <c r="P45" s="2"/>
      <c r="Q45" s="2"/>
      <c r="AH45" s="2"/>
      <c r="AI45" s="2"/>
      <c r="AJ45" s="2"/>
      <c r="AK45" s="2"/>
      <c r="AL45" s="2"/>
      <c r="AM45" s="2"/>
      <c r="AN45" s="2"/>
      <c r="AR45" s="2"/>
      <c r="AS45" s="2"/>
      <c r="AT45" s="2"/>
      <c r="AU45" s="2"/>
      <c r="AV45" s="2"/>
      <c r="AW45" s="2"/>
      <c r="AX45" s="2"/>
    </row>
    <row r="46" spans="2:50" x14ac:dyDescent="0.2">
      <c r="B46" s="71"/>
      <c r="L46" s="2"/>
      <c r="M46" s="2"/>
      <c r="N46" s="2"/>
      <c r="O46" s="2"/>
      <c r="P46" s="2"/>
      <c r="Q46" s="2"/>
      <c r="AH46" s="2"/>
      <c r="AI46" s="2"/>
      <c r="AJ46" s="2"/>
      <c r="AK46" s="2"/>
      <c r="AL46" s="2"/>
      <c r="AM46" s="2"/>
      <c r="AN46" s="2"/>
      <c r="AR46" s="2"/>
      <c r="AS46" s="2"/>
      <c r="AT46" s="2"/>
      <c r="AU46" s="2"/>
      <c r="AV46" s="2"/>
      <c r="AW46" s="2"/>
      <c r="AX46" s="2"/>
    </row>
    <row r="47" spans="2:50" x14ac:dyDescent="0.2">
      <c r="B47" s="71"/>
      <c r="L47" s="2"/>
      <c r="M47" s="2"/>
      <c r="N47" s="2"/>
      <c r="O47" s="2"/>
      <c r="P47" s="2"/>
      <c r="Q47" s="2"/>
      <c r="AH47" s="2"/>
      <c r="AI47" s="2"/>
      <c r="AJ47" s="2"/>
      <c r="AK47" s="2"/>
      <c r="AL47" s="2"/>
      <c r="AM47" s="2"/>
      <c r="AN47" s="2"/>
      <c r="AR47" s="2"/>
      <c r="AS47" s="2"/>
      <c r="AT47" s="2"/>
      <c r="AU47" s="2"/>
      <c r="AV47" s="2"/>
      <c r="AW47" s="2"/>
      <c r="AX47" s="2"/>
    </row>
    <row r="48" spans="2:50" x14ac:dyDescent="0.2">
      <c r="B48" s="71"/>
      <c r="L48" s="2"/>
      <c r="M48" s="2"/>
      <c r="N48" s="2"/>
      <c r="O48" s="2"/>
      <c r="P48" s="2"/>
      <c r="Q48" s="2"/>
      <c r="AH48" s="2"/>
      <c r="AI48" s="2"/>
      <c r="AJ48" s="2"/>
      <c r="AK48" s="2"/>
      <c r="AL48" s="2"/>
      <c r="AM48" s="2"/>
      <c r="AN48" s="2"/>
      <c r="AR48" s="2"/>
      <c r="AS48" s="2"/>
      <c r="AT48" s="2"/>
      <c r="AU48" s="2"/>
      <c r="AV48" s="2"/>
      <c r="AW48" s="2"/>
      <c r="AX48" s="2"/>
    </row>
    <row r="49" spans="2:50" x14ac:dyDescent="0.2">
      <c r="B49" s="71"/>
      <c r="L49" s="2"/>
      <c r="M49" s="2"/>
      <c r="N49" s="2"/>
      <c r="O49" s="2"/>
      <c r="P49" s="2"/>
      <c r="Q49" s="2"/>
      <c r="AH49" s="2"/>
      <c r="AI49" s="2"/>
      <c r="AJ49" s="2"/>
      <c r="AK49" s="2"/>
      <c r="AL49" s="2"/>
      <c r="AM49" s="2"/>
      <c r="AN49" s="2"/>
      <c r="AR49" s="2"/>
      <c r="AS49" s="2"/>
      <c r="AT49" s="2"/>
      <c r="AU49" s="2"/>
      <c r="AV49" s="2"/>
      <c r="AW49" s="2"/>
      <c r="AX49" s="2"/>
    </row>
    <row r="50" spans="2:50" x14ac:dyDescent="0.2">
      <c r="B50" s="71"/>
      <c r="L50" s="2"/>
      <c r="M50" s="2"/>
      <c r="N50" s="2"/>
      <c r="O50" s="2"/>
      <c r="P50" s="2"/>
      <c r="Q50" s="2"/>
      <c r="AH50" s="2"/>
      <c r="AI50" s="2"/>
      <c r="AJ50" s="2"/>
      <c r="AK50" s="2"/>
      <c r="AL50" s="2"/>
      <c r="AM50" s="2"/>
      <c r="AN50" s="2"/>
      <c r="AR50" s="2"/>
      <c r="AS50" s="2"/>
      <c r="AT50" s="2"/>
      <c r="AU50" s="2"/>
      <c r="AV50" s="2"/>
      <c r="AW50" s="2"/>
      <c r="AX50" s="2"/>
    </row>
    <row r="51" spans="2:50" x14ac:dyDescent="0.2">
      <c r="B51" s="71"/>
      <c r="L51" s="2"/>
      <c r="M51" s="2"/>
      <c r="N51" s="2"/>
      <c r="O51" s="2"/>
      <c r="P51" s="2"/>
      <c r="Q51" s="2"/>
      <c r="AH51" s="2"/>
      <c r="AI51" s="2"/>
      <c r="AJ51" s="2"/>
      <c r="AK51" s="2"/>
      <c r="AL51" s="2"/>
      <c r="AM51" s="2"/>
      <c r="AN51" s="2"/>
      <c r="AR51" s="2"/>
      <c r="AS51" s="2"/>
      <c r="AT51" s="2"/>
      <c r="AU51" s="2"/>
      <c r="AV51" s="2"/>
      <c r="AW51" s="2"/>
      <c r="AX51" s="2"/>
    </row>
    <row r="52" spans="2:50" x14ac:dyDescent="0.2">
      <c r="B52" s="71"/>
      <c r="L52" s="2"/>
      <c r="M52" s="2"/>
      <c r="N52" s="2"/>
      <c r="O52" s="2"/>
      <c r="P52" s="2"/>
      <c r="Q52" s="2"/>
      <c r="AH52" s="2"/>
      <c r="AI52" s="2"/>
      <c r="AJ52" s="2"/>
      <c r="AK52" s="2"/>
      <c r="AL52" s="2"/>
      <c r="AM52" s="2"/>
      <c r="AN52" s="2"/>
      <c r="AR52" s="2"/>
      <c r="AS52" s="2"/>
      <c r="AT52" s="2"/>
      <c r="AU52" s="2"/>
      <c r="AV52" s="2"/>
      <c r="AW52" s="2"/>
      <c r="AX52" s="2"/>
    </row>
    <row r="53" spans="2:50" x14ac:dyDescent="0.2">
      <c r="B53" s="71"/>
      <c r="L53" s="2"/>
      <c r="M53" s="2"/>
      <c r="N53" s="2"/>
      <c r="O53" s="2"/>
      <c r="P53" s="2"/>
      <c r="Q53" s="2"/>
      <c r="AH53" s="2"/>
      <c r="AI53" s="2"/>
      <c r="AJ53" s="2"/>
      <c r="AK53" s="2"/>
      <c r="AL53" s="2"/>
      <c r="AM53" s="2"/>
      <c r="AN53" s="2"/>
      <c r="AR53" s="2"/>
      <c r="AS53" s="2"/>
      <c r="AT53" s="2"/>
      <c r="AU53" s="2"/>
      <c r="AV53" s="2"/>
      <c r="AW53" s="2"/>
      <c r="AX53" s="2"/>
    </row>
    <row r="54" spans="2:50" x14ac:dyDescent="0.2">
      <c r="L54" s="2"/>
      <c r="M54" s="2"/>
      <c r="N54" s="2"/>
      <c r="O54" s="2"/>
      <c r="P54" s="2"/>
      <c r="Q54" s="2"/>
      <c r="AH54" s="2"/>
      <c r="AI54" s="2"/>
      <c r="AJ54" s="2"/>
      <c r="AK54" s="2"/>
      <c r="AL54" s="2"/>
      <c r="AM54" s="2"/>
      <c r="AN54" s="2"/>
      <c r="AR54" s="2"/>
      <c r="AS54" s="2"/>
      <c r="AT54" s="2"/>
      <c r="AU54" s="2"/>
      <c r="AV54" s="2"/>
      <c r="AW54" s="2"/>
      <c r="AX54" s="2"/>
    </row>
    <row r="55" spans="2:50" ht="18" x14ac:dyDescent="0.2">
      <c r="B55" s="113" t="s">
        <v>114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2"/>
      <c r="O55" s="2"/>
      <c r="P55" s="2"/>
      <c r="Q55" s="2"/>
      <c r="AH55" s="2"/>
      <c r="AI55" s="2"/>
      <c r="AJ55" s="2"/>
      <c r="AK55" s="2"/>
      <c r="AL55" s="2"/>
      <c r="AM55" s="2"/>
      <c r="AN55" s="2"/>
      <c r="AR55" s="2"/>
      <c r="AS55" s="2"/>
      <c r="AT55" s="2"/>
      <c r="AU55" s="2"/>
      <c r="AV55" s="2"/>
      <c r="AW55" s="2"/>
      <c r="AX55" s="2"/>
    </row>
    <row r="56" spans="2:50" x14ac:dyDescent="0.2">
      <c r="L56" s="2"/>
      <c r="M56" s="2"/>
      <c r="N56" s="2"/>
      <c r="O56" s="2"/>
      <c r="P56" s="2"/>
      <c r="Q56" s="2"/>
      <c r="AH56" s="2"/>
      <c r="AI56" s="2"/>
      <c r="AJ56" s="2"/>
      <c r="AK56" s="2"/>
      <c r="AL56" s="2"/>
      <c r="AM56" s="2"/>
      <c r="AN56" s="2"/>
      <c r="AR56" s="2"/>
      <c r="AS56" s="2"/>
      <c r="AT56" s="2"/>
      <c r="AU56" s="2"/>
      <c r="AV56" s="2"/>
      <c r="AW56" s="2"/>
      <c r="AX56" s="2"/>
    </row>
    <row r="57" spans="2:50" s="7" customFormat="1" ht="60" x14ac:dyDescent="0.2">
      <c r="B57" s="15" t="s">
        <v>113</v>
      </c>
      <c r="C57" s="15" t="s">
        <v>3</v>
      </c>
      <c r="D57" s="15" t="s">
        <v>0</v>
      </c>
      <c r="E57" s="13" t="s">
        <v>115</v>
      </c>
      <c r="F57" s="15" t="s">
        <v>8</v>
      </c>
      <c r="G57" s="13" t="s">
        <v>116</v>
      </c>
      <c r="H57" s="15" t="s">
        <v>9</v>
      </c>
      <c r="I57" s="13" t="s">
        <v>117</v>
      </c>
      <c r="J57" s="13" t="s">
        <v>84</v>
      </c>
      <c r="K57" s="48" t="s">
        <v>118</v>
      </c>
      <c r="L57" s="15" t="s">
        <v>1</v>
      </c>
      <c r="M57" s="48" t="s">
        <v>119</v>
      </c>
      <c r="N57" s="47"/>
      <c r="O57" s="47"/>
      <c r="P57" s="47"/>
      <c r="Q57" s="47"/>
      <c r="AH57" s="47"/>
      <c r="AI57" s="47"/>
      <c r="AJ57" s="47"/>
      <c r="AK57" s="47"/>
      <c r="AL57" s="47"/>
      <c r="AM57" s="47"/>
      <c r="AN57" s="47"/>
      <c r="AR57" s="47"/>
      <c r="AS57" s="47"/>
      <c r="AT57" s="47"/>
      <c r="AU57" s="47"/>
      <c r="AV57" s="47"/>
      <c r="AW57" s="47"/>
      <c r="AX57" s="47"/>
    </row>
    <row r="58" spans="2:50" x14ac:dyDescent="0.2">
      <c r="B58" s="15" t="s">
        <v>24</v>
      </c>
      <c r="C58" s="14">
        <v>9.4529999999999994</v>
      </c>
      <c r="D58" s="34">
        <v>5.8999999999999995</v>
      </c>
      <c r="E58" s="42">
        <f>D58-C58</f>
        <v>-3.5529999999999999</v>
      </c>
      <c r="F58" s="34">
        <v>13.100000000000001</v>
      </c>
      <c r="G58" s="34">
        <f>F58-C58</f>
        <v>3.647000000000002</v>
      </c>
      <c r="H58" s="34">
        <v>1.2</v>
      </c>
      <c r="I58" s="34">
        <f>H58-C58</f>
        <v>-8.2530000000000001</v>
      </c>
      <c r="J58" s="34">
        <v>6.1</v>
      </c>
      <c r="K58" s="34">
        <f>J58-C58</f>
        <v>-3.3529999999999998</v>
      </c>
      <c r="L58" s="34">
        <v>27.800000000000004</v>
      </c>
      <c r="M58" s="14">
        <f>L58-C58</f>
        <v>18.347000000000005</v>
      </c>
      <c r="N58" s="2"/>
      <c r="O58" s="2"/>
      <c r="P58" s="2"/>
      <c r="Q58" s="2"/>
      <c r="AH58" s="2"/>
      <c r="AI58" s="2"/>
      <c r="AJ58" s="2"/>
      <c r="AK58" s="2"/>
      <c r="AL58" s="2"/>
      <c r="AM58" s="2"/>
      <c r="AN58" s="2"/>
      <c r="AR58" s="2"/>
      <c r="AS58" s="2"/>
      <c r="AT58" s="2"/>
      <c r="AU58" s="2"/>
      <c r="AV58" s="2"/>
      <c r="AW58" s="2"/>
      <c r="AX58" s="2"/>
    </row>
    <row r="59" spans="2:50" x14ac:dyDescent="0.2">
      <c r="B59" s="13" t="s">
        <v>225</v>
      </c>
      <c r="C59" s="14">
        <v>27.95</v>
      </c>
      <c r="D59" s="34">
        <v>23.5</v>
      </c>
      <c r="E59" s="34">
        <f>D59-C59</f>
        <v>-4.4499999999999993</v>
      </c>
      <c r="F59" s="34">
        <v>23</v>
      </c>
      <c r="G59" s="34">
        <f>F59-C59</f>
        <v>-4.9499999999999993</v>
      </c>
      <c r="H59" s="34">
        <v>35.699999999999996</v>
      </c>
      <c r="I59" s="34">
        <f>H59-C59</f>
        <v>7.7499999999999964</v>
      </c>
      <c r="J59" s="34">
        <v>18.2</v>
      </c>
      <c r="K59" s="34">
        <f>J59-C59</f>
        <v>-9.75</v>
      </c>
      <c r="L59" s="34">
        <v>30.599999999999998</v>
      </c>
      <c r="M59" s="14">
        <f>L59-C59</f>
        <v>2.6499999999999986</v>
      </c>
      <c r="N59" s="2"/>
      <c r="O59" s="2"/>
      <c r="P59" s="2"/>
      <c r="Q59" s="2"/>
      <c r="AH59" s="2"/>
      <c r="AI59" s="2"/>
      <c r="AJ59" s="2"/>
      <c r="AK59" s="2"/>
      <c r="AL59" s="2"/>
      <c r="AM59" s="2"/>
      <c r="AN59" s="2"/>
      <c r="AR59" s="2"/>
      <c r="AS59" s="2"/>
      <c r="AT59" s="2"/>
      <c r="AU59" s="2"/>
      <c r="AV59" s="2"/>
      <c r="AW59" s="2"/>
      <c r="AX59" s="2"/>
    </row>
    <row r="60" spans="2:50" x14ac:dyDescent="0.2">
      <c r="B60" s="15" t="s">
        <v>226</v>
      </c>
      <c r="C60" s="14">
        <v>20.57</v>
      </c>
      <c r="D60" s="34">
        <v>31.2</v>
      </c>
      <c r="E60" s="34">
        <f t="shared" ref="E60:E65" si="0">D60-C60</f>
        <v>10.629999999999999</v>
      </c>
      <c r="F60" s="34">
        <v>26.200000000000003</v>
      </c>
      <c r="G60" s="34">
        <f>F60-C60</f>
        <v>5.6300000000000026</v>
      </c>
      <c r="H60" s="34">
        <v>11.899999999999999</v>
      </c>
      <c r="I60" s="34">
        <f t="shared" ref="I60:I65" si="1">H60-C60</f>
        <v>-8.6700000000000017</v>
      </c>
      <c r="J60" s="34">
        <v>21.2</v>
      </c>
      <c r="K60" s="34">
        <f t="shared" ref="K60:K65" si="2">J60-C60</f>
        <v>0.62999999999999901</v>
      </c>
      <c r="L60" s="34">
        <v>22.2</v>
      </c>
      <c r="M60" s="14">
        <f t="shared" ref="M60:M65" si="3">L60-C60</f>
        <v>1.629999999999999</v>
      </c>
      <c r="N60" s="2"/>
      <c r="O60" s="2"/>
      <c r="P60" s="2"/>
      <c r="Q60" s="2"/>
      <c r="AH60" s="2"/>
      <c r="AI60" s="2"/>
      <c r="AJ60" s="2"/>
      <c r="AK60" s="2"/>
      <c r="AL60" s="2"/>
      <c r="AM60" s="2"/>
      <c r="AN60" s="2"/>
      <c r="AR60" s="2"/>
      <c r="AS60" s="2"/>
      <c r="AT60" s="2"/>
      <c r="AU60" s="2"/>
      <c r="AV60" s="2"/>
      <c r="AW60" s="2"/>
      <c r="AX60" s="2"/>
    </row>
    <row r="61" spans="2:50" x14ac:dyDescent="0.2">
      <c r="B61" s="15" t="s">
        <v>73</v>
      </c>
      <c r="C61" s="14">
        <v>20.49</v>
      </c>
      <c r="D61" s="34">
        <v>29.4</v>
      </c>
      <c r="E61" s="42">
        <f t="shared" si="0"/>
        <v>8.91</v>
      </c>
      <c r="F61" s="34">
        <v>21.3</v>
      </c>
      <c r="G61" s="34">
        <f t="shared" ref="G61:G65" si="4">F61-C61</f>
        <v>0.81000000000000227</v>
      </c>
      <c r="H61" s="34">
        <v>11.899999999999999</v>
      </c>
      <c r="I61" s="34">
        <f t="shared" si="1"/>
        <v>-8.59</v>
      </c>
      <c r="J61" s="34">
        <v>42.4</v>
      </c>
      <c r="K61" s="34">
        <f t="shared" si="2"/>
        <v>21.91</v>
      </c>
      <c r="L61" s="34">
        <v>16.7</v>
      </c>
      <c r="M61" s="14">
        <f t="shared" si="3"/>
        <v>-3.7899999999999991</v>
      </c>
      <c r="N61" s="2"/>
      <c r="O61" s="2"/>
      <c r="P61" s="2"/>
      <c r="Q61" s="2"/>
      <c r="AH61" s="2"/>
      <c r="AI61" s="2"/>
      <c r="AJ61" s="2"/>
      <c r="AK61" s="2"/>
      <c r="AL61" s="2"/>
      <c r="AM61" s="2"/>
      <c r="AN61" s="2"/>
      <c r="AR61" s="2"/>
      <c r="AS61" s="2"/>
      <c r="AT61" s="2"/>
      <c r="AU61" s="2"/>
      <c r="AV61" s="2"/>
      <c r="AW61" s="2"/>
      <c r="AX61" s="2"/>
    </row>
    <row r="62" spans="2:50" x14ac:dyDescent="0.2">
      <c r="B62" s="15" t="s">
        <v>227</v>
      </c>
      <c r="C62" s="14">
        <v>23.18</v>
      </c>
      <c r="D62" s="34">
        <v>11.799999999999999</v>
      </c>
      <c r="E62" s="34">
        <f t="shared" si="0"/>
        <v>-11.38</v>
      </c>
      <c r="F62" s="34">
        <v>19.7</v>
      </c>
      <c r="G62" s="34">
        <f t="shared" si="4"/>
        <v>-3.4800000000000004</v>
      </c>
      <c r="H62" s="34">
        <v>21.4</v>
      </c>
      <c r="I62" s="34">
        <f t="shared" si="1"/>
        <v>-1.7800000000000011</v>
      </c>
      <c r="J62" s="34">
        <v>24.2</v>
      </c>
      <c r="K62" s="34">
        <f t="shared" si="2"/>
        <v>1.0199999999999996</v>
      </c>
      <c r="L62" s="34">
        <v>36.1</v>
      </c>
      <c r="M62" s="14">
        <f t="shared" si="3"/>
        <v>12.920000000000002</v>
      </c>
      <c r="N62" s="2"/>
      <c r="O62" s="2"/>
      <c r="P62" s="2"/>
      <c r="Q62" s="2"/>
      <c r="S62" s="1"/>
      <c r="T62" s="1"/>
      <c r="U62" s="1"/>
      <c r="V62" s="1"/>
      <c r="W62" s="1"/>
      <c r="X62" s="1"/>
      <c r="AH62" s="2"/>
      <c r="AI62" s="2"/>
      <c r="AJ62" s="2"/>
      <c r="AK62" s="2"/>
      <c r="AL62" s="2"/>
      <c r="AM62" s="2"/>
      <c r="AN62" s="2"/>
      <c r="AR62" s="2"/>
      <c r="AS62" s="2"/>
      <c r="AT62" s="2"/>
      <c r="AU62" s="2"/>
      <c r="AV62" s="2"/>
      <c r="AW62" s="2"/>
      <c r="AX62" s="2"/>
    </row>
    <row r="63" spans="2:50" s="7" customFormat="1" ht="25" customHeight="1" x14ac:dyDescent="0.2">
      <c r="B63" s="13" t="s">
        <v>228</v>
      </c>
      <c r="C63" s="34">
        <v>23.62</v>
      </c>
      <c r="D63" s="34">
        <v>23.5</v>
      </c>
      <c r="E63" s="42">
        <f t="shared" si="0"/>
        <v>-0.12000000000000099</v>
      </c>
      <c r="F63" s="34">
        <v>18</v>
      </c>
      <c r="G63" s="34">
        <f t="shared" si="4"/>
        <v>-5.620000000000001</v>
      </c>
      <c r="H63" s="34">
        <v>29.799999999999997</v>
      </c>
      <c r="I63" s="34">
        <f t="shared" si="1"/>
        <v>6.1799999999999962</v>
      </c>
      <c r="J63" s="34">
        <v>18.2</v>
      </c>
      <c r="K63" s="34">
        <f t="shared" si="2"/>
        <v>-5.4200000000000017</v>
      </c>
      <c r="L63" s="34">
        <v>22.900000000000002</v>
      </c>
      <c r="M63" s="34">
        <f t="shared" si="3"/>
        <v>-0.71999999999999886</v>
      </c>
      <c r="N63" s="47"/>
      <c r="O63" s="47"/>
      <c r="P63" s="47"/>
      <c r="Q63" s="47"/>
      <c r="AH63" s="47"/>
      <c r="AI63" s="47"/>
      <c r="AJ63" s="47"/>
      <c r="AK63" s="47"/>
      <c r="AL63" s="47"/>
      <c r="AM63" s="47"/>
      <c r="AN63" s="47"/>
      <c r="AR63" s="47"/>
      <c r="AS63" s="47"/>
      <c r="AT63" s="47"/>
      <c r="AU63" s="47"/>
      <c r="AV63" s="47"/>
      <c r="AW63" s="47"/>
      <c r="AX63" s="47"/>
    </row>
    <row r="64" spans="2:50" x14ac:dyDescent="0.2">
      <c r="B64" s="15" t="s">
        <v>231</v>
      </c>
      <c r="C64" s="14">
        <v>7.9740000000000002</v>
      </c>
      <c r="D64" s="34">
        <v>23.5</v>
      </c>
      <c r="E64" s="34">
        <f t="shared" si="0"/>
        <v>15.526</v>
      </c>
      <c r="F64" s="34">
        <v>10</v>
      </c>
      <c r="G64" s="34">
        <f t="shared" si="4"/>
        <v>2.0259999999999998</v>
      </c>
      <c r="H64" s="34">
        <v>2.4</v>
      </c>
      <c r="I64" s="34">
        <f t="shared" si="1"/>
        <v>-5.5739999999999998</v>
      </c>
      <c r="J64" s="34">
        <v>6.1</v>
      </c>
      <c r="K64" s="34">
        <f t="shared" si="2"/>
        <v>-1.8740000000000006</v>
      </c>
      <c r="L64" s="34">
        <v>11.1</v>
      </c>
      <c r="M64" s="14">
        <f t="shared" si="3"/>
        <v>3.1259999999999994</v>
      </c>
    </row>
    <row r="65" spans="2:24" x14ac:dyDescent="0.2">
      <c r="B65" s="15" t="s">
        <v>70</v>
      </c>
      <c r="C65" s="14">
        <v>16.260000000000002</v>
      </c>
      <c r="D65" s="34">
        <v>5.8999999999999995</v>
      </c>
      <c r="E65" s="42">
        <f t="shared" si="0"/>
        <v>-10.360000000000003</v>
      </c>
      <c r="F65" s="34">
        <v>27.900000000000002</v>
      </c>
      <c r="G65" s="34">
        <f t="shared" si="4"/>
        <v>11.64</v>
      </c>
      <c r="H65" s="34">
        <v>10.6</v>
      </c>
      <c r="I65" s="34">
        <f t="shared" si="1"/>
        <v>-5.6600000000000019</v>
      </c>
      <c r="J65" s="34">
        <v>27.3</v>
      </c>
      <c r="K65" s="34">
        <f t="shared" si="2"/>
        <v>11.04</v>
      </c>
      <c r="L65" s="34">
        <v>5.6000000000000005</v>
      </c>
      <c r="M65" s="14">
        <f t="shared" si="3"/>
        <v>-10.66</v>
      </c>
    </row>
    <row r="66" spans="2:24" x14ac:dyDescent="0.2">
      <c r="B66" s="36" t="s">
        <v>102</v>
      </c>
    </row>
    <row r="74" spans="2:24" x14ac:dyDescent="0.2">
      <c r="S74" s="1"/>
      <c r="T74" s="1"/>
      <c r="U74" s="1"/>
      <c r="V74" s="1"/>
      <c r="W74" s="1"/>
      <c r="X74" s="1"/>
    </row>
    <row r="77" spans="2:24" x14ac:dyDescent="0.2">
      <c r="S77" s="1"/>
      <c r="T77" s="1"/>
      <c r="U77" s="1"/>
      <c r="V77" s="1"/>
      <c r="W77" s="1"/>
      <c r="X77" s="1"/>
    </row>
    <row r="80" spans="2:24" x14ac:dyDescent="0.2">
      <c r="S80" s="1"/>
      <c r="T80" s="1"/>
      <c r="U80" s="1"/>
      <c r="V80" s="1"/>
      <c r="W80" s="1"/>
      <c r="X80" s="1"/>
    </row>
    <row r="94" spans="19:24" x14ac:dyDescent="0.2">
      <c r="S94" s="1"/>
      <c r="T94" s="1"/>
      <c r="U94" s="1"/>
      <c r="V94" s="1"/>
      <c r="W94" s="1"/>
      <c r="X94" s="1"/>
    </row>
    <row r="97" spans="19:24" x14ac:dyDescent="0.2">
      <c r="S97" s="1"/>
      <c r="T97" s="1"/>
      <c r="U97" s="1"/>
      <c r="V97" s="1"/>
      <c r="W97" s="1"/>
      <c r="X97" s="1"/>
    </row>
    <row r="100" spans="19:24" x14ac:dyDescent="0.2">
      <c r="S100" s="1"/>
      <c r="T100" s="1"/>
      <c r="U100" s="1"/>
      <c r="V100" s="1"/>
      <c r="W100" s="1"/>
      <c r="X100" s="1"/>
    </row>
    <row r="114" spans="19:24" x14ac:dyDescent="0.2">
      <c r="S114" s="1"/>
      <c r="T114" s="1"/>
      <c r="U114" s="1"/>
      <c r="V114" s="1"/>
      <c r="W114" s="1"/>
      <c r="X114" s="1"/>
    </row>
    <row r="117" spans="19:24" x14ac:dyDescent="0.2">
      <c r="S117" s="1"/>
      <c r="T117" s="1"/>
      <c r="U117" s="1"/>
      <c r="V117" s="1"/>
      <c r="W117" s="1"/>
      <c r="X117" s="1"/>
    </row>
    <row r="120" spans="19:24" x14ac:dyDescent="0.2">
      <c r="S120" s="1"/>
      <c r="T120" s="1"/>
      <c r="U120" s="1"/>
      <c r="V120" s="1"/>
      <c r="W120" s="1"/>
      <c r="X120" s="1"/>
    </row>
    <row r="134" spans="12:24" x14ac:dyDescent="0.2">
      <c r="S134" s="1"/>
      <c r="T134" s="1"/>
      <c r="U134" s="1"/>
      <c r="V134" s="1"/>
      <c r="W134" s="1"/>
      <c r="X134" s="1"/>
    </row>
    <row r="137" spans="12:24" x14ac:dyDescent="0.2">
      <c r="L137" s="1"/>
      <c r="M137" s="1"/>
      <c r="N137" s="1"/>
      <c r="O137" s="1"/>
      <c r="P137" s="1"/>
      <c r="S137" s="1"/>
      <c r="T137" s="1"/>
      <c r="U137" s="1"/>
      <c r="V137" s="1"/>
      <c r="W137" s="1"/>
      <c r="X137" s="1"/>
    </row>
    <row r="138" spans="12:24" x14ac:dyDescent="0.2">
      <c r="L138" s="1"/>
      <c r="M138" s="1"/>
      <c r="N138" s="1"/>
      <c r="O138" s="1"/>
      <c r="P138" s="1"/>
    </row>
    <row r="139" spans="12:24" x14ac:dyDescent="0.2">
      <c r="L139" s="1"/>
      <c r="M139" s="1"/>
      <c r="N139" s="1"/>
      <c r="O139" s="1"/>
      <c r="P139" s="1"/>
    </row>
    <row r="140" spans="12:24" x14ac:dyDescent="0.2">
      <c r="L140" s="1"/>
      <c r="M140" s="1"/>
      <c r="N140" s="1"/>
      <c r="O140" s="1"/>
      <c r="P140" s="1"/>
      <c r="S140" s="1"/>
      <c r="T140" s="1"/>
      <c r="U140" s="1"/>
      <c r="V140" s="1"/>
      <c r="W140" s="1"/>
      <c r="X140" s="1"/>
    </row>
    <row r="141" spans="12:24" x14ac:dyDescent="0.2">
      <c r="L141" s="1"/>
      <c r="M141" s="1"/>
      <c r="N141" s="1"/>
      <c r="O141" s="1"/>
      <c r="P141" s="1"/>
    </row>
    <row r="142" spans="12:24" x14ac:dyDescent="0.2">
      <c r="L142" s="1"/>
      <c r="M142" s="1"/>
      <c r="N142" s="1"/>
      <c r="O142" s="1"/>
      <c r="P142" s="1"/>
    </row>
    <row r="154" spans="19:24" x14ac:dyDescent="0.2">
      <c r="S154" s="1"/>
      <c r="T154" s="1"/>
      <c r="U154" s="1"/>
      <c r="V154" s="1"/>
      <c r="W154" s="1"/>
      <c r="X154" s="1"/>
    </row>
    <row r="157" spans="19:24" x14ac:dyDescent="0.2">
      <c r="S157" s="1"/>
      <c r="T157" s="1"/>
      <c r="U157" s="1"/>
      <c r="V157" s="1"/>
      <c r="W157" s="1"/>
      <c r="X157" s="1"/>
    </row>
    <row r="160" spans="19:24" x14ac:dyDescent="0.2">
      <c r="S160" s="1"/>
      <c r="T160" s="1"/>
      <c r="U160" s="1"/>
      <c r="V160" s="1"/>
      <c r="W160" s="1"/>
      <c r="X160" s="1"/>
    </row>
    <row r="174" spans="19:24" x14ac:dyDescent="0.2">
      <c r="S174" s="1"/>
      <c r="T174" s="1"/>
      <c r="U174" s="1"/>
      <c r="V174" s="1"/>
      <c r="W174" s="1"/>
      <c r="X174" s="1"/>
    </row>
    <row r="177" spans="19:24" x14ac:dyDescent="0.2">
      <c r="S177" s="1"/>
      <c r="T177" s="1"/>
      <c r="U177" s="1"/>
      <c r="V177" s="1"/>
      <c r="W177" s="1"/>
      <c r="X177" s="1"/>
    </row>
    <row r="180" spans="19:24" x14ac:dyDescent="0.2">
      <c r="S180" s="1"/>
      <c r="T180" s="1"/>
      <c r="U180" s="1"/>
      <c r="V180" s="1"/>
      <c r="W180" s="1"/>
      <c r="X180" s="1"/>
    </row>
    <row r="194" spans="19:24" x14ac:dyDescent="0.2">
      <c r="S194" s="1"/>
      <c r="T194" s="1"/>
      <c r="U194" s="1"/>
      <c r="V194" s="1"/>
      <c r="W194" s="1"/>
      <c r="X194" s="1"/>
    </row>
    <row r="197" spans="19:24" x14ac:dyDescent="0.2">
      <c r="S197" s="1"/>
      <c r="T197" s="1"/>
      <c r="U197" s="1"/>
      <c r="V197" s="1"/>
      <c r="W197" s="1"/>
      <c r="X197" s="1"/>
    </row>
    <row r="200" spans="19:24" x14ac:dyDescent="0.2">
      <c r="S200" s="1"/>
      <c r="T200" s="1"/>
      <c r="U200" s="1"/>
      <c r="V200" s="1"/>
      <c r="W200" s="1"/>
      <c r="X200" s="1"/>
    </row>
    <row r="214" spans="19:24" x14ac:dyDescent="0.2">
      <c r="S214" s="1"/>
      <c r="T214" s="1"/>
      <c r="U214" s="1"/>
      <c r="V214" s="1"/>
      <c r="W214" s="1"/>
      <c r="X214" s="1"/>
    </row>
    <row r="217" spans="19:24" x14ac:dyDescent="0.2">
      <c r="S217" s="1"/>
      <c r="T217" s="1"/>
      <c r="U217" s="1"/>
      <c r="V217" s="1"/>
      <c r="W217" s="1"/>
      <c r="X217" s="1"/>
    </row>
    <row r="220" spans="19:24" x14ac:dyDescent="0.2">
      <c r="S220" s="1"/>
      <c r="T220" s="1"/>
      <c r="U220" s="1"/>
      <c r="V220" s="1"/>
      <c r="W220" s="1"/>
      <c r="X220" s="1"/>
    </row>
    <row r="229" spans="12:24" x14ac:dyDescent="0.2">
      <c r="L229" s="1"/>
      <c r="M229" s="1"/>
      <c r="N229" s="1"/>
      <c r="O229" s="1"/>
      <c r="P229" s="1"/>
    </row>
    <row r="230" spans="12:24" x14ac:dyDescent="0.2">
      <c r="L230" s="1"/>
      <c r="M230" s="1"/>
      <c r="N230" s="1"/>
      <c r="O230" s="1"/>
      <c r="P230" s="1"/>
    </row>
    <row r="231" spans="12:24" x14ac:dyDescent="0.2">
      <c r="L231" s="1"/>
      <c r="M231" s="1"/>
      <c r="N231" s="1"/>
      <c r="O231" s="1"/>
      <c r="P231" s="1"/>
    </row>
    <row r="232" spans="12:24" x14ac:dyDescent="0.2">
      <c r="L232" s="1"/>
      <c r="M232" s="1"/>
      <c r="N232" s="1"/>
      <c r="O232" s="1"/>
      <c r="P232" s="1"/>
    </row>
    <row r="233" spans="12:24" x14ac:dyDescent="0.2">
      <c r="L233" s="1"/>
      <c r="M233" s="1"/>
      <c r="N233" s="1"/>
      <c r="O233" s="1"/>
      <c r="P233" s="1"/>
    </row>
    <row r="234" spans="12:24" x14ac:dyDescent="0.2">
      <c r="L234" s="1"/>
      <c r="M234" s="1"/>
      <c r="N234" s="1"/>
      <c r="O234" s="1"/>
      <c r="P234" s="1"/>
      <c r="S234" s="1"/>
      <c r="T234" s="1"/>
      <c r="U234" s="1"/>
      <c r="V234" s="1"/>
      <c r="W234" s="1"/>
      <c r="X234" s="1"/>
    </row>
    <row r="235" spans="12:24" x14ac:dyDescent="0.2">
      <c r="L235" s="1"/>
      <c r="M235" s="1"/>
      <c r="N235" s="1"/>
      <c r="O235" s="1"/>
      <c r="P235" s="1"/>
    </row>
    <row r="237" spans="12:24" x14ac:dyDescent="0.2">
      <c r="L237" s="1"/>
      <c r="M237" s="1"/>
      <c r="N237" s="1"/>
      <c r="O237" s="1"/>
      <c r="P237" s="1"/>
      <c r="S237" s="1"/>
      <c r="T237" s="1"/>
      <c r="U237" s="1"/>
      <c r="V237" s="1"/>
      <c r="W237" s="1"/>
      <c r="X237" s="1"/>
    </row>
    <row r="240" spans="12:24" x14ac:dyDescent="0.2">
      <c r="S240" s="1"/>
      <c r="T240" s="1"/>
      <c r="U240" s="1"/>
      <c r="V240" s="1"/>
      <c r="W240" s="1"/>
      <c r="X240" s="1"/>
    </row>
    <row r="254" spans="19:24" x14ac:dyDescent="0.2">
      <c r="S254" s="1"/>
      <c r="T254" s="1"/>
      <c r="U254" s="1"/>
      <c r="V254" s="1"/>
      <c r="W254" s="1"/>
      <c r="X254" s="1"/>
    </row>
    <row r="257" spans="12:24" x14ac:dyDescent="0.2">
      <c r="S257" s="1"/>
      <c r="T257" s="1"/>
      <c r="U257" s="1"/>
      <c r="V257" s="1"/>
      <c r="W257" s="1"/>
      <c r="X257" s="1"/>
    </row>
    <row r="260" spans="12:24" x14ac:dyDescent="0.2">
      <c r="L260" s="1"/>
      <c r="M260" s="1"/>
      <c r="N260" s="1"/>
      <c r="O260" s="1"/>
      <c r="P260" s="1"/>
      <c r="S260" s="1"/>
      <c r="T260" s="1"/>
      <c r="U260" s="1"/>
      <c r="V260" s="1"/>
      <c r="W260" s="1"/>
      <c r="X260" s="1"/>
    </row>
    <row r="261" spans="12:24" x14ac:dyDescent="0.2">
      <c r="L261" s="1"/>
      <c r="M261" s="1"/>
      <c r="N261" s="1"/>
      <c r="O261" s="1"/>
      <c r="P261" s="1"/>
    </row>
    <row r="262" spans="12:24" x14ac:dyDescent="0.2">
      <c r="L262" s="1"/>
      <c r="M262" s="1"/>
      <c r="N262" s="1"/>
      <c r="O262" s="1"/>
      <c r="P262" s="1"/>
    </row>
    <row r="263" spans="12:24" x14ac:dyDescent="0.2">
      <c r="L263" s="1"/>
      <c r="M263" s="1"/>
      <c r="N263" s="1"/>
      <c r="O263" s="1"/>
      <c r="P263" s="1"/>
    </row>
    <row r="264" spans="12:24" x14ac:dyDescent="0.2">
      <c r="L264" s="1"/>
      <c r="M264" s="1"/>
      <c r="N264" s="1"/>
      <c r="O264" s="1"/>
      <c r="P264" s="1"/>
    </row>
    <row r="265" spans="12:24" x14ac:dyDescent="0.2">
      <c r="L265" s="1"/>
      <c r="M265" s="1"/>
      <c r="N265" s="1"/>
      <c r="O265" s="1"/>
      <c r="P265" s="1"/>
    </row>
    <row r="266" spans="12:24" x14ac:dyDescent="0.2">
      <c r="L266" s="1"/>
      <c r="M266" s="1"/>
      <c r="N266" s="1"/>
      <c r="O266" s="1"/>
      <c r="P266" s="1"/>
    </row>
    <row r="267" spans="12:24" x14ac:dyDescent="0.2">
      <c r="L267" s="1"/>
      <c r="M267" s="1"/>
      <c r="N267" s="1"/>
      <c r="O267" s="1"/>
      <c r="P267" s="1"/>
    </row>
    <row r="268" spans="12:24" x14ac:dyDescent="0.2">
      <c r="L268" s="1"/>
      <c r="M268" s="1"/>
      <c r="N268" s="1"/>
      <c r="O268" s="1"/>
      <c r="P268" s="1"/>
    </row>
    <row r="269" spans="12:24" x14ac:dyDescent="0.2">
      <c r="L269" s="1"/>
      <c r="M269" s="1"/>
      <c r="N269" s="1"/>
      <c r="O269" s="1"/>
      <c r="P269" s="1"/>
    </row>
    <row r="270" spans="12:24" x14ac:dyDescent="0.2">
      <c r="L270" s="1"/>
      <c r="M270" s="1"/>
      <c r="N270" s="1"/>
      <c r="O270" s="1"/>
      <c r="P270" s="1"/>
    </row>
    <row r="272" spans="12:24" x14ac:dyDescent="0.2">
      <c r="L272" s="1"/>
      <c r="M272" s="1"/>
      <c r="N272" s="1"/>
      <c r="O272" s="1"/>
      <c r="P272" s="1"/>
    </row>
    <row r="273" spans="12:24" x14ac:dyDescent="0.2">
      <c r="L273" s="1"/>
      <c r="M273" s="1"/>
      <c r="N273" s="1"/>
      <c r="O273" s="1"/>
      <c r="P273" s="1"/>
    </row>
    <row r="274" spans="12:24" x14ac:dyDescent="0.2">
      <c r="S274" s="1"/>
      <c r="T274" s="1"/>
      <c r="U274" s="1"/>
      <c r="V274" s="1"/>
      <c r="W274" s="1"/>
      <c r="X274" s="1"/>
    </row>
    <row r="277" spans="12:24" x14ac:dyDescent="0.2">
      <c r="S277" s="1"/>
      <c r="T277" s="1"/>
      <c r="U277" s="1"/>
      <c r="V277" s="1"/>
      <c r="W277" s="1"/>
      <c r="X277" s="1"/>
    </row>
    <row r="280" spans="12:24" x14ac:dyDescent="0.2">
      <c r="S280" s="1"/>
      <c r="T280" s="1"/>
      <c r="U280" s="1"/>
      <c r="V280" s="1"/>
      <c r="W280" s="1"/>
      <c r="X280" s="1"/>
    </row>
    <row r="294" spans="19:24" x14ac:dyDescent="0.2">
      <c r="S294" s="1"/>
      <c r="T294" s="1"/>
      <c r="U294" s="1"/>
      <c r="V294" s="1"/>
      <c r="W294" s="1"/>
      <c r="X294" s="1"/>
    </row>
    <row r="297" spans="19:24" x14ac:dyDescent="0.2">
      <c r="S297" s="1"/>
      <c r="T297" s="1"/>
      <c r="U297" s="1"/>
      <c r="V297" s="1"/>
      <c r="W297" s="1"/>
      <c r="X297" s="1"/>
    </row>
    <row r="300" spans="19:24" x14ac:dyDescent="0.2">
      <c r="S300" s="1"/>
      <c r="T300" s="1"/>
      <c r="U300" s="1"/>
      <c r="V300" s="1"/>
      <c r="W300" s="1"/>
      <c r="X300" s="1"/>
    </row>
    <row r="314" spans="19:24" x14ac:dyDescent="0.2">
      <c r="S314" s="1"/>
      <c r="T314" s="1"/>
      <c r="U314" s="1"/>
      <c r="V314" s="1"/>
      <c r="W314" s="1"/>
      <c r="X314" s="1"/>
    </row>
    <row r="317" spans="19:24" x14ac:dyDescent="0.2">
      <c r="S317" s="1"/>
      <c r="T317" s="1"/>
      <c r="U317" s="1"/>
      <c r="V317" s="1"/>
      <c r="W317" s="1"/>
      <c r="X317" s="1"/>
    </row>
    <row r="320" spans="19:24" x14ac:dyDescent="0.2">
      <c r="S320" s="1"/>
      <c r="T320" s="1"/>
      <c r="U320" s="1"/>
      <c r="V320" s="1"/>
      <c r="W320" s="1"/>
      <c r="X320" s="1"/>
    </row>
    <row r="348" spans="19:24" x14ac:dyDescent="0.2">
      <c r="S348" s="1"/>
      <c r="T348" s="1"/>
      <c r="U348" s="1"/>
      <c r="V348" s="1"/>
      <c r="W348" s="1"/>
      <c r="X348" s="1"/>
    </row>
    <row r="351" spans="19:24" x14ac:dyDescent="0.2">
      <c r="S351" s="1"/>
      <c r="T351" s="1"/>
      <c r="U351" s="1"/>
      <c r="V351" s="1"/>
      <c r="W351" s="1"/>
      <c r="X351" s="1"/>
    </row>
    <row r="354" spans="19:24" x14ac:dyDescent="0.2">
      <c r="S354" s="1"/>
      <c r="T354" s="1"/>
      <c r="U354" s="1"/>
      <c r="V354" s="1"/>
      <c r="W354" s="1"/>
      <c r="X354" s="1"/>
    </row>
    <row r="368" spans="19:24" x14ac:dyDescent="0.2">
      <c r="S368" s="1"/>
      <c r="T368" s="1"/>
      <c r="U368" s="1"/>
      <c r="V368" s="1"/>
      <c r="W368" s="1"/>
      <c r="X368" s="1"/>
    </row>
    <row r="371" spans="19:24" x14ac:dyDescent="0.2">
      <c r="S371" s="1"/>
      <c r="T371" s="1"/>
      <c r="U371" s="1"/>
      <c r="V371" s="1"/>
      <c r="W371" s="1"/>
      <c r="X371" s="1"/>
    </row>
    <row r="374" spans="19:24" x14ac:dyDescent="0.2">
      <c r="S374" s="1"/>
      <c r="T374" s="1"/>
      <c r="U374" s="1"/>
      <c r="V374" s="1"/>
      <c r="W374" s="1"/>
      <c r="X374" s="1"/>
    </row>
    <row r="389" spans="12:17" x14ac:dyDescent="0.2">
      <c r="L389" s="1"/>
      <c r="M389" s="1"/>
      <c r="N389" s="1"/>
      <c r="O389" s="1"/>
      <c r="P389" s="1"/>
      <c r="Q389" s="1"/>
    </row>
    <row r="390" spans="12:17" x14ac:dyDescent="0.2">
      <c r="L390" s="1"/>
      <c r="M390" s="1"/>
      <c r="N390" s="1"/>
      <c r="O390" s="1"/>
      <c r="P390" s="1"/>
      <c r="Q390" s="1"/>
    </row>
    <row r="391" spans="12:17" x14ac:dyDescent="0.2">
      <c r="L391" s="1"/>
      <c r="M391" s="1"/>
      <c r="N391" s="1"/>
      <c r="O391" s="1"/>
      <c r="P391" s="1"/>
      <c r="Q391" s="1"/>
    </row>
    <row r="392" spans="12:17" x14ac:dyDescent="0.2">
      <c r="L392" s="1"/>
      <c r="M392" s="1"/>
      <c r="N392" s="1"/>
      <c r="O392" s="1"/>
      <c r="P392" s="1"/>
      <c r="Q392" s="1"/>
    </row>
    <row r="393" spans="12:17" x14ac:dyDescent="0.2">
      <c r="L393" s="1"/>
      <c r="M393" s="1"/>
      <c r="N393" s="1"/>
      <c r="O393" s="1"/>
      <c r="P393" s="1"/>
      <c r="Q393" s="1"/>
    </row>
    <row r="394" spans="12:17" x14ac:dyDescent="0.2">
      <c r="L394" s="1"/>
      <c r="M394" s="1"/>
      <c r="N394" s="1"/>
      <c r="O394" s="1"/>
      <c r="P394" s="1"/>
      <c r="Q394" s="1"/>
    </row>
    <row r="395" spans="12:17" x14ac:dyDescent="0.2">
      <c r="L395" s="1"/>
      <c r="M395" s="1"/>
      <c r="N395" s="1"/>
      <c r="O395" s="1"/>
      <c r="P395" s="1"/>
      <c r="Q395" s="1"/>
    </row>
    <row r="396" spans="12:17" x14ac:dyDescent="0.2">
      <c r="L396" s="1"/>
      <c r="M396" s="1"/>
      <c r="N396" s="1"/>
      <c r="O396" s="1"/>
      <c r="P396" s="1"/>
      <c r="Q396" s="1"/>
    </row>
    <row r="397" spans="12:17" x14ac:dyDescent="0.2">
      <c r="L397" s="1"/>
      <c r="M397" s="1"/>
      <c r="N397" s="1"/>
      <c r="O397" s="1"/>
      <c r="P397" s="1"/>
      <c r="Q397" s="1"/>
    </row>
    <row r="398" spans="12:17" x14ac:dyDescent="0.2">
      <c r="L398" s="1"/>
      <c r="M398" s="1"/>
      <c r="N398" s="1"/>
      <c r="O398" s="1"/>
      <c r="P398" s="1"/>
      <c r="Q398" s="1"/>
    </row>
    <row r="399" spans="12:17" x14ac:dyDescent="0.2">
      <c r="L399" s="1"/>
      <c r="M399" s="1"/>
      <c r="N399" s="1"/>
      <c r="O399" s="1"/>
      <c r="P399" s="1"/>
      <c r="Q399" s="1"/>
    </row>
    <row r="401" spans="12:24" x14ac:dyDescent="0.2">
      <c r="L401" s="1"/>
      <c r="M401" s="1"/>
      <c r="N401" s="1"/>
      <c r="O401" s="1"/>
      <c r="P401" s="1"/>
      <c r="Q401" s="1"/>
    </row>
    <row r="402" spans="12:24" x14ac:dyDescent="0.2">
      <c r="L402" s="1"/>
      <c r="M402" s="1"/>
      <c r="N402" s="1"/>
      <c r="O402" s="1"/>
      <c r="P402" s="1"/>
      <c r="Q402" s="1"/>
      <c r="S402" s="1"/>
      <c r="T402" s="1"/>
      <c r="U402" s="1"/>
      <c r="V402" s="1"/>
      <c r="W402" s="1"/>
      <c r="X402" s="1"/>
    </row>
    <row r="404" spans="12:24" x14ac:dyDescent="0.2">
      <c r="L404" s="1"/>
      <c r="M404" s="1"/>
      <c r="N404" s="1"/>
      <c r="O404" s="1"/>
      <c r="P404" s="1"/>
      <c r="Q404" s="1"/>
    </row>
    <row r="405" spans="12:24" x14ac:dyDescent="0.2">
      <c r="L405" s="1"/>
      <c r="M405" s="1"/>
      <c r="N405" s="1"/>
      <c r="O405" s="1"/>
      <c r="P405" s="1"/>
      <c r="Q405" s="1"/>
      <c r="S405" s="1"/>
      <c r="T405" s="1"/>
      <c r="U405" s="1"/>
      <c r="V405" s="1"/>
      <c r="W405" s="1"/>
      <c r="X405" s="1"/>
    </row>
    <row r="408" spans="12:24" x14ac:dyDescent="0.2">
      <c r="S408" s="1"/>
      <c r="T408" s="1"/>
      <c r="U408" s="1"/>
      <c r="V408" s="1"/>
      <c r="W408" s="1"/>
      <c r="X408" s="1"/>
    </row>
    <row r="422" spans="12:24" x14ac:dyDescent="0.2">
      <c r="L422" s="1"/>
      <c r="M422" s="1"/>
      <c r="N422" s="1"/>
      <c r="O422" s="1"/>
      <c r="P422" s="1"/>
      <c r="S422" s="1"/>
      <c r="T422" s="1"/>
      <c r="U422" s="1"/>
      <c r="V422" s="1"/>
      <c r="W422" s="1"/>
      <c r="X422" s="1"/>
    </row>
    <row r="423" spans="12:24" x14ac:dyDescent="0.2">
      <c r="L423" s="1"/>
      <c r="M423" s="1"/>
      <c r="N423" s="1"/>
      <c r="O423" s="1"/>
      <c r="P423" s="1"/>
    </row>
    <row r="424" spans="12:24" x14ac:dyDescent="0.2">
      <c r="L424" s="1"/>
      <c r="M424" s="1"/>
      <c r="N424" s="1"/>
      <c r="O424" s="1"/>
      <c r="P424" s="1"/>
    </row>
    <row r="425" spans="12:24" x14ac:dyDescent="0.2">
      <c r="L425" s="1"/>
      <c r="M425" s="1"/>
      <c r="N425" s="1"/>
      <c r="O425" s="1"/>
      <c r="P425" s="1"/>
      <c r="S425" s="1"/>
      <c r="T425" s="1"/>
      <c r="U425" s="1"/>
      <c r="V425" s="1"/>
      <c r="W425" s="1"/>
      <c r="X425" s="1"/>
    </row>
    <row r="426" spans="12:24" x14ac:dyDescent="0.2">
      <c r="L426" s="1"/>
      <c r="M426" s="1"/>
      <c r="N426" s="1"/>
      <c r="O426" s="1"/>
      <c r="P426" s="1"/>
    </row>
    <row r="427" spans="12:24" x14ac:dyDescent="0.2">
      <c r="L427" s="1"/>
      <c r="M427" s="1"/>
      <c r="N427" s="1"/>
      <c r="O427" s="1"/>
      <c r="P427" s="1"/>
    </row>
    <row r="428" spans="12:24" x14ac:dyDescent="0.2">
      <c r="L428" s="1"/>
      <c r="M428" s="1"/>
      <c r="N428" s="1"/>
      <c r="O428" s="1"/>
      <c r="P428" s="1"/>
      <c r="S428" s="1"/>
      <c r="T428" s="1"/>
      <c r="U428" s="1"/>
      <c r="V428" s="1"/>
      <c r="W428" s="1"/>
      <c r="X428" s="1"/>
    </row>
    <row r="429" spans="12:24" x14ac:dyDescent="0.2">
      <c r="L429" s="1"/>
      <c r="M429" s="1"/>
      <c r="N429" s="1"/>
      <c r="O429" s="1"/>
      <c r="P429" s="1"/>
    </row>
    <row r="430" spans="12:24" x14ac:dyDescent="0.2">
      <c r="L430" s="1"/>
      <c r="M430" s="1"/>
      <c r="N430" s="1"/>
      <c r="O430" s="1"/>
      <c r="P430" s="1"/>
    </row>
    <row r="431" spans="12:24" x14ac:dyDescent="0.2">
      <c r="L431" s="1"/>
      <c r="M431" s="1"/>
      <c r="N431" s="1"/>
      <c r="O431" s="1"/>
      <c r="P431" s="1"/>
    </row>
    <row r="432" spans="12:24" x14ac:dyDescent="0.2">
      <c r="L432" s="1"/>
      <c r="M432" s="1"/>
      <c r="N432" s="1"/>
      <c r="O432" s="1"/>
      <c r="P432" s="1"/>
    </row>
    <row r="434" spans="12:24" x14ac:dyDescent="0.2">
      <c r="L434" s="1"/>
      <c r="M434" s="1"/>
      <c r="N434" s="1"/>
      <c r="O434" s="1"/>
      <c r="P434" s="1"/>
    </row>
    <row r="435" spans="12:24" x14ac:dyDescent="0.2">
      <c r="L435" s="1"/>
      <c r="M435" s="1"/>
      <c r="N435" s="1"/>
      <c r="O435" s="1"/>
      <c r="P435" s="1"/>
    </row>
    <row r="437" spans="12:24" x14ac:dyDescent="0.2">
      <c r="L437" s="1"/>
      <c r="M437" s="1"/>
      <c r="N437" s="1"/>
      <c r="O437" s="1"/>
      <c r="P437" s="1"/>
    </row>
    <row r="438" spans="12:24" x14ac:dyDescent="0.2">
      <c r="L438" s="1"/>
      <c r="M438" s="1"/>
      <c r="N438" s="1"/>
      <c r="O438" s="1"/>
      <c r="P438" s="1"/>
    </row>
    <row r="439" spans="12:24" x14ac:dyDescent="0.2">
      <c r="L439" s="1"/>
      <c r="M439" s="1"/>
      <c r="N439" s="1"/>
      <c r="O439" s="1"/>
      <c r="P439" s="1"/>
    </row>
    <row r="440" spans="12:24" x14ac:dyDescent="0.2">
      <c r="L440" s="1"/>
      <c r="M440" s="1"/>
      <c r="N440" s="1"/>
      <c r="O440" s="1"/>
      <c r="P440" s="1"/>
    </row>
    <row r="441" spans="12:24" x14ac:dyDescent="0.2">
      <c r="L441" s="1"/>
      <c r="M441" s="1"/>
      <c r="N441" s="1"/>
      <c r="O441" s="1"/>
      <c r="P441" s="1"/>
    </row>
    <row r="442" spans="12:24" x14ac:dyDescent="0.2">
      <c r="L442" s="1"/>
      <c r="M442" s="1"/>
      <c r="N442" s="1"/>
      <c r="O442" s="1"/>
      <c r="P442" s="1"/>
      <c r="S442" s="1"/>
      <c r="T442" s="1"/>
      <c r="U442" s="1"/>
      <c r="V442" s="1"/>
      <c r="W442" s="1"/>
      <c r="X442" s="1"/>
    </row>
    <row r="443" spans="12:24" x14ac:dyDescent="0.2">
      <c r="L443" s="1"/>
      <c r="M443" s="1"/>
      <c r="N443" s="1"/>
      <c r="O443" s="1"/>
      <c r="P443" s="1"/>
    </row>
    <row r="444" spans="12:24" x14ac:dyDescent="0.2">
      <c r="L444" s="1"/>
      <c r="M444" s="1"/>
      <c r="N444" s="1"/>
      <c r="O444" s="1"/>
      <c r="P444" s="1"/>
    </row>
    <row r="445" spans="12:24" x14ac:dyDescent="0.2">
      <c r="L445" s="1"/>
      <c r="M445" s="1"/>
      <c r="N445" s="1"/>
      <c r="O445" s="1"/>
      <c r="P445" s="1"/>
      <c r="S445" s="1"/>
      <c r="T445" s="1"/>
      <c r="U445" s="1"/>
      <c r="V445" s="1"/>
      <c r="W445" s="1"/>
      <c r="X445" s="1"/>
    </row>
    <row r="446" spans="12:24" x14ac:dyDescent="0.2">
      <c r="L446" s="1"/>
      <c r="M446" s="1"/>
      <c r="N446" s="1"/>
      <c r="O446" s="1"/>
      <c r="P446" s="1"/>
    </row>
    <row r="447" spans="12:24" x14ac:dyDescent="0.2">
      <c r="L447" s="1"/>
      <c r="M447" s="1"/>
      <c r="N447" s="1"/>
      <c r="O447" s="1"/>
      <c r="P447" s="1"/>
    </row>
    <row r="448" spans="12:24" x14ac:dyDescent="0.2">
      <c r="L448" s="1"/>
      <c r="M448" s="1"/>
      <c r="N448" s="1"/>
      <c r="O448" s="1"/>
      <c r="P448" s="1"/>
      <c r="S448" s="1"/>
      <c r="T448" s="1"/>
      <c r="U448" s="1"/>
      <c r="V448" s="1"/>
      <c r="W448" s="1"/>
      <c r="X448" s="1"/>
    </row>
    <row r="449" spans="12:24" x14ac:dyDescent="0.2">
      <c r="L449" s="1"/>
      <c r="M449" s="1"/>
      <c r="N449" s="1"/>
      <c r="O449" s="1"/>
      <c r="P449" s="1"/>
    </row>
    <row r="450" spans="12:24" x14ac:dyDescent="0.2">
      <c r="L450" s="1"/>
      <c r="M450" s="1"/>
      <c r="N450" s="1"/>
      <c r="O450" s="1"/>
      <c r="P450" s="1"/>
    </row>
    <row r="451" spans="12:24" x14ac:dyDescent="0.2">
      <c r="L451" s="1"/>
      <c r="M451" s="1"/>
      <c r="N451" s="1"/>
      <c r="O451" s="1"/>
      <c r="P451" s="1"/>
    </row>
    <row r="452" spans="12:24" x14ac:dyDescent="0.2">
      <c r="L452" s="1"/>
      <c r="M452" s="1"/>
      <c r="N452" s="1"/>
      <c r="O452" s="1"/>
      <c r="P452" s="1"/>
    </row>
    <row r="462" spans="12:24" x14ac:dyDescent="0.2">
      <c r="S462" s="1"/>
      <c r="T462" s="1"/>
      <c r="U462" s="1"/>
      <c r="V462" s="1"/>
      <c r="W462" s="1"/>
      <c r="X462" s="1"/>
    </row>
    <row r="465" spans="19:24" x14ac:dyDescent="0.2">
      <c r="S465" s="1"/>
      <c r="T465" s="1"/>
      <c r="U465" s="1"/>
      <c r="V465" s="1"/>
      <c r="W465" s="1"/>
      <c r="X465" s="1"/>
    </row>
    <row r="468" spans="19:24" x14ac:dyDescent="0.2">
      <c r="S468" s="1"/>
      <c r="T468" s="1"/>
      <c r="U468" s="1"/>
      <c r="V468" s="1"/>
      <c r="W468" s="1"/>
      <c r="X468" s="1"/>
    </row>
    <row r="482" spans="19:24" x14ac:dyDescent="0.2">
      <c r="S482" s="1"/>
      <c r="T482" s="1"/>
      <c r="U482" s="1"/>
      <c r="V482" s="1"/>
      <c r="W482" s="1"/>
      <c r="X482" s="1"/>
    </row>
    <row r="485" spans="19:24" x14ac:dyDescent="0.2">
      <c r="S485" s="1"/>
      <c r="T485" s="1"/>
      <c r="U485" s="1"/>
      <c r="V485" s="1"/>
      <c r="W485" s="1"/>
      <c r="X485" s="1"/>
    </row>
    <row r="488" spans="19:24" x14ac:dyDescent="0.2">
      <c r="S488" s="1"/>
      <c r="T488" s="1"/>
      <c r="U488" s="1"/>
      <c r="V488" s="1"/>
      <c r="W488" s="1"/>
      <c r="X488" s="1"/>
    </row>
    <row r="502" spans="19:24" x14ac:dyDescent="0.2">
      <c r="S502" s="1"/>
      <c r="T502" s="1"/>
      <c r="U502" s="1"/>
      <c r="V502" s="1"/>
      <c r="W502" s="1"/>
      <c r="X502" s="1"/>
    </row>
    <row r="505" spans="19:24" x14ac:dyDescent="0.2">
      <c r="S505" s="1"/>
      <c r="T505" s="1"/>
      <c r="U505" s="1"/>
      <c r="V505" s="1"/>
      <c r="W505" s="1"/>
      <c r="X505" s="1"/>
    </row>
    <row r="508" spans="19:24" x14ac:dyDescent="0.2">
      <c r="S508" s="1"/>
      <c r="T508" s="1"/>
      <c r="U508" s="1"/>
      <c r="V508" s="1"/>
      <c r="W508" s="1"/>
      <c r="X508" s="1"/>
    </row>
    <row r="522" spans="19:24" x14ac:dyDescent="0.2">
      <c r="S522" s="1"/>
      <c r="T522" s="1"/>
      <c r="U522" s="1"/>
      <c r="V522" s="1"/>
      <c r="W522" s="1"/>
      <c r="X522" s="1"/>
    </row>
    <row r="525" spans="19:24" x14ac:dyDescent="0.2">
      <c r="S525" s="1"/>
      <c r="T525" s="1"/>
      <c r="U525" s="1"/>
      <c r="V525" s="1"/>
      <c r="W525" s="1"/>
      <c r="X525" s="1"/>
    </row>
    <row r="528" spans="19:24" x14ac:dyDescent="0.2">
      <c r="S528" s="1"/>
      <c r="T528" s="1"/>
      <c r="U528" s="1"/>
      <c r="V528" s="1"/>
      <c r="W528" s="1"/>
      <c r="X528" s="1"/>
    </row>
    <row r="542" spans="19:24" x14ac:dyDescent="0.2">
      <c r="S542" s="1"/>
      <c r="T542" s="1"/>
      <c r="U542" s="1"/>
      <c r="V542" s="1"/>
      <c r="W542" s="1"/>
      <c r="X542" s="1"/>
    </row>
    <row r="545" spans="19:24" x14ac:dyDescent="0.2">
      <c r="S545" s="1"/>
      <c r="T545" s="1"/>
      <c r="U545" s="1"/>
      <c r="V545" s="1"/>
      <c r="W545" s="1"/>
      <c r="X545" s="1"/>
    </row>
    <row r="548" spans="19:24" x14ac:dyDescent="0.2">
      <c r="S548" s="1"/>
      <c r="T548" s="1"/>
      <c r="U548" s="1"/>
      <c r="V548" s="1"/>
      <c r="W548" s="1"/>
      <c r="X548" s="1"/>
    </row>
    <row r="562" spans="19:24" x14ac:dyDescent="0.2">
      <c r="S562" s="1"/>
      <c r="T562" s="1"/>
      <c r="U562" s="1"/>
      <c r="V562" s="1"/>
      <c r="W562" s="1"/>
      <c r="X562" s="1"/>
    </row>
    <row r="565" spans="19:24" x14ac:dyDescent="0.2">
      <c r="S565" s="1"/>
      <c r="T565" s="1"/>
      <c r="U565" s="1"/>
      <c r="V565" s="1"/>
      <c r="W565" s="1"/>
      <c r="X565" s="1"/>
    </row>
    <row r="568" spans="19:24" x14ac:dyDescent="0.2">
      <c r="S568" s="1"/>
      <c r="T568" s="1"/>
      <c r="U568" s="1"/>
      <c r="V568" s="1"/>
      <c r="W568" s="1"/>
      <c r="X568" s="1"/>
    </row>
    <row r="582" spans="19:24" x14ac:dyDescent="0.2">
      <c r="S582" s="1"/>
      <c r="T582" s="1"/>
      <c r="U582" s="1"/>
      <c r="V582" s="1"/>
      <c r="W582" s="1"/>
      <c r="X582" s="1"/>
    </row>
    <row r="585" spans="19:24" x14ac:dyDescent="0.2">
      <c r="S585" s="1"/>
      <c r="T585" s="1"/>
      <c r="U585" s="1"/>
      <c r="V585" s="1"/>
      <c r="W585" s="1"/>
      <c r="X585" s="1"/>
    </row>
    <row r="588" spans="19:24" x14ac:dyDescent="0.2">
      <c r="S588" s="1"/>
      <c r="T588" s="1"/>
      <c r="U588" s="1"/>
      <c r="V588" s="1"/>
      <c r="W588" s="1"/>
      <c r="X588" s="1"/>
    </row>
    <row r="602" spans="19:24" x14ac:dyDescent="0.2">
      <c r="S602" s="1"/>
      <c r="T602" s="1"/>
      <c r="U602" s="1"/>
      <c r="V602" s="1"/>
      <c r="W602" s="1"/>
      <c r="X602" s="1"/>
    </row>
    <row r="605" spans="19:24" x14ac:dyDescent="0.2">
      <c r="S605" s="1"/>
      <c r="T605" s="1"/>
      <c r="U605" s="1"/>
      <c r="V605" s="1"/>
      <c r="W605" s="1"/>
      <c r="X605" s="1"/>
    </row>
    <row r="608" spans="19:24" x14ac:dyDescent="0.2">
      <c r="S608" s="1"/>
      <c r="T608" s="1"/>
      <c r="U608" s="1"/>
      <c r="V608" s="1"/>
      <c r="W608" s="1"/>
      <c r="X608" s="1"/>
    </row>
    <row r="622" spans="12:24" x14ac:dyDescent="0.2">
      <c r="S622" s="1"/>
      <c r="T622" s="1"/>
      <c r="U622" s="1"/>
      <c r="V622" s="1"/>
      <c r="W622" s="1"/>
      <c r="X622" s="1"/>
    </row>
    <row r="624" spans="12:24" x14ac:dyDescent="0.2">
      <c r="L624" s="1"/>
      <c r="M624" s="1"/>
      <c r="N624" s="1"/>
      <c r="O624" s="1"/>
      <c r="P624" s="1"/>
    </row>
    <row r="625" spans="12:24" x14ac:dyDescent="0.2">
      <c r="L625" s="1"/>
      <c r="M625" s="1"/>
      <c r="N625" s="1"/>
      <c r="O625" s="1"/>
      <c r="P625" s="1"/>
      <c r="S625" s="1"/>
      <c r="T625" s="1"/>
      <c r="U625" s="1"/>
      <c r="V625" s="1"/>
      <c r="W625" s="1"/>
      <c r="X625" s="1"/>
    </row>
    <row r="626" spans="12:24" x14ac:dyDescent="0.2">
      <c r="L626" s="1"/>
      <c r="M626" s="1"/>
      <c r="N626" s="1"/>
      <c r="O626" s="1"/>
      <c r="P626" s="1"/>
    </row>
    <row r="627" spans="12:24" x14ac:dyDescent="0.2">
      <c r="L627" s="1"/>
      <c r="M627" s="1"/>
      <c r="N627" s="1"/>
      <c r="O627" s="1"/>
      <c r="P627" s="1"/>
    </row>
    <row r="628" spans="12:24" x14ac:dyDescent="0.2">
      <c r="L628" s="1"/>
      <c r="M628" s="1"/>
      <c r="N628" s="1"/>
      <c r="O628" s="1"/>
      <c r="P628" s="1"/>
      <c r="S628" s="1"/>
      <c r="T628" s="1"/>
      <c r="U628" s="1"/>
      <c r="V628" s="1"/>
      <c r="W628" s="1"/>
      <c r="X628" s="1"/>
    </row>
    <row r="629" spans="12:24" x14ac:dyDescent="0.2">
      <c r="L629" s="1"/>
      <c r="M629" s="1"/>
      <c r="N629" s="1"/>
      <c r="O629" s="1"/>
      <c r="P629" s="1"/>
    </row>
    <row r="642" spans="19:24" x14ac:dyDescent="0.2">
      <c r="S642" s="1"/>
      <c r="T642" s="1"/>
      <c r="U642" s="1"/>
      <c r="V642" s="1"/>
      <c r="W642" s="1"/>
      <c r="X642" s="1"/>
    </row>
    <row r="645" spans="19:24" x14ac:dyDescent="0.2">
      <c r="S645" s="1"/>
      <c r="T645" s="1"/>
      <c r="U645" s="1"/>
      <c r="V645" s="1"/>
      <c r="W645" s="1"/>
      <c r="X645" s="1"/>
    </row>
    <row r="648" spans="19:24" x14ac:dyDescent="0.2">
      <c r="S648" s="1"/>
      <c r="T648" s="1"/>
      <c r="U648" s="1"/>
      <c r="V648" s="1"/>
      <c r="W648" s="1"/>
      <c r="X648" s="1"/>
    </row>
    <row r="662" spans="19:24" x14ac:dyDescent="0.2">
      <c r="S662" s="1"/>
      <c r="T662" s="1"/>
      <c r="U662" s="1"/>
      <c r="V662" s="1"/>
      <c r="W662" s="1"/>
      <c r="X662" s="1"/>
    </row>
    <row r="665" spans="19:24" x14ac:dyDescent="0.2">
      <c r="S665" s="1"/>
      <c r="T665" s="1"/>
      <c r="U665" s="1"/>
      <c r="V665" s="1"/>
      <c r="W665" s="1"/>
      <c r="X665" s="1"/>
    </row>
    <row r="668" spans="19:24" x14ac:dyDescent="0.2">
      <c r="S668" s="1"/>
      <c r="T668" s="1"/>
      <c r="U668" s="1"/>
      <c r="V668" s="1"/>
      <c r="W668" s="1"/>
      <c r="X668" s="1"/>
    </row>
    <row r="682" spans="19:24" x14ac:dyDescent="0.2">
      <c r="S682" s="1"/>
      <c r="T682" s="1"/>
      <c r="U682" s="1"/>
      <c r="V682" s="1"/>
      <c r="W682" s="1"/>
      <c r="X682" s="1"/>
    </row>
    <row r="685" spans="19:24" x14ac:dyDescent="0.2">
      <c r="S685" s="1"/>
      <c r="T685" s="1"/>
      <c r="U685" s="1"/>
      <c r="V685" s="1"/>
      <c r="W685" s="1"/>
      <c r="X685" s="1"/>
    </row>
    <row r="688" spans="19:24" x14ac:dyDescent="0.2">
      <c r="S688" s="1"/>
      <c r="T688" s="1"/>
      <c r="U688" s="1"/>
      <c r="V688" s="1"/>
      <c r="W688" s="1"/>
      <c r="X688" s="1"/>
    </row>
    <row r="702" spans="19:24" x14ac:dyDescent="0.2">
      <c r="S702" s="1"/>
      <c r="T702" s="1"/>
      <c r="U702" s="1"/>
      <c r="V702" s="1"/>
      <c r="W702" s="1"/>
      <c r="X702" s="1"/>
    </row>
    <row r="705" spans="19:24" x14ac:dyDescent="0.2">
      <c r="S705" s="1"/>
      <c r="T705" s="1"/>
      <c r="U705" s="1"/>
      <c r="V705" s="1"/>
      <c r="W705" s="1"/>
      <c r="X705" s="1"/>
    </row>
    <row r="708" spans="19:24" x14ac:dyDescent="0.2">
      <c r="S708" s="1"/>
      <c r="T708" s="1"/>
      <c r="U708" s="1"/>
      <c r="V708" s="1"/>
      <c r="W708" s="1"/>
      <c r="X708" s="1"/>
    </row>
  </sheetData>
  <mergeCells count="5">
    <mergeCell ref="B55:M55"/>
    <mergeCell ref="B4:M4"/>
    <mergeCell ref="AH1:AN1"/>
    <mergeCell ref="AR1:AW1"/>
    <mergeCell ref="B1:J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86CC-0C3B-4185-97DF-6452035958C8}">
  <dimension ref="B1:AL180"/>
  <sheetViews>
    <sheetView zoomScale="62" workbookViewId="0">
      <selection activeCell="S15" sqref="S15"/>
    </sheetView>
  </sheetViews>
  <sheetFormatPr baseColWidth="10" defaultColWidth="8.83203125" defaultRowHeight="15" x14ac:dyDescent="0.2"/>
  <cols>
    <col min="2" max="2" width="16" customWidth="1"/>
    <col min="3" max="3" width="24.5" customWidth="1"/>
    <col min="4" max="4" width="23.6640625" customWidth="1"/>
    <col min="5" max="5" width="28.33203125" customWidth="1"/>
    <col min="6" max="6" width="25.5" customWidth="1"/>
    <col min="17" max="17" width="18.6640625" customWidth="1"/>
    <col min="18" max="18" width="20.33203125" customWidth="1"/>
    <col min="19" max="19" width="17.6640625" customWidth="1"/>
    <col min="20" max="20" width="22.6640625" customWidth="1"/>
  </cols>
  <sheetData>
    <row r="1" spans="2:38" ht="26" customHeight="1" x14ac:dyDescent="0.2">
      <c r="B1" s="109" t="s">
        <v>121</v>
      </c>
      <c r="C1" s="109"/>
      <c r="D1" s="109"/>
      <c r="E1" s="109"/>
      <c r="F1" s="109"/>
      <c r="G1" s="109"/>
      <c r="H1" s="109"/>
      <c r="I1" s="109"/>
      <c r="J1" s="109"/>
    </row>
    <row r="2" spans="2:38" x14ac:dyDescent="0.2">
      <c r="B2" s="109"/>
      <c r="C2" s="109"/>
      <c r="D2" s="109"/>
      <c r="E2" s="109"/>
      <c r="F2" s="109"/>
      <c r="G2" s="109"/>
      <c r="H2" s="109"/>
      <c r="I2" s="109"/>
      <c r="J2" s="109"/>
    </row>
    <row r="4" spans="2:38" ht="18" x14ac:dyDescent="0.2">
      <c r="B4" s="113" t="s">
        <v>85</v>
      </c>
      <c r="C4" s="113"/>
      <c r="D4" s="113"/>
      <c r="E4" s="113"/>
      <c r="F4" s="113"/>
      <c r="G4" s="113"/>
      <c r="H4" s="113"/>
      <c r="I4" s="113"/>
      <c r="J4" s="113"/>
      <c r="K4" s="44"/>
      <c r="L4" s="44"/>
      <c r="M4" s="44"/>
    </row>
    <row r="6" spans="2:38" ht="60" x14ac:dyDescent="0.2">
      <c r="B6" s="6"/>
      <c r="C6" s="13" t="s">
        <v>83</v>
      </c>
      <c r="D6" s="13" t="s">
        <v>18</v>
      </c>
      <c r="E6" s="13" t="s">
        <v>82</v>
      </c>
      <c r="F6" s="13" t="s">
        <v>81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</row>
    <row r="7" spans="2:38" x14ac:dyDescent="0.2">
      <c r="B7" s="6" t="s">
        <v>3</v>
      </c>
      <c r="C7" s="14">
        <v>50.536000000000001</v>
      </c>
      <c r="D7" s="14">
        <v>38.883000000000003</v>
      </c>
      <c r="E7" s="14">
        <v>4.7389999999999999</v>
      </c>
      <c r="F7" s="14">
        <v>5.8410000000000002</v>
      </c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</row>
    <row r="8" spans="2:38" x14ac:dyDescent="0.2">
      <c r="B8" s="4" t="s">
        <v>111</v>
      </c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</row>
    <row r="9" spans="2:38" x14ac:dyDescent="0.2"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</row>
    <row r="10" spans="2:38" x14ac:dyDescent="0.2"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2:38" x14ac:dyDescent="0.2">
      <c r="B11" s="1"/>
      <c r="C11" s="1"/>
      <c r="D11" s="1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2:38" x14ac:dyDescent="0.2"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2:38" x14ac:dyDescent="0.2"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2:38" x14ac:dyDescent="0.2">
      <c r="B14" s="1"/>
      <c r="C14" s="1"/>
      <c r="D14" s="1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spans="2:38" x14ac:dyDescent="0.2"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6" spans="2:38" x14ac:dyDescent="0.2"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</row>
    <row r="17" spans="6:38" x14ac:dyDescent="0.2"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</row>
    <row r="18" spans="6:38" x14ac:dyDescent="0.2"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</row>
    <row r="19" spans="6:38" x14ac:dyDescent="0.2"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</row>
    <row r="20" spans="6:38" x14ac:dyDescent="0.2"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spans="6:38" x14ac:dyDescent="0.2"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spans="6:38" x14ac:dyDescent="0.2"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spans="6:38" x14ac:dyDescent="0.2"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spans="6:38" x14ac:dyDescent="0.2">
      <c r="F24" s="30"/>
      <c r="J24" s="3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spans="6:38" x14ac:dyDescent="0.2"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6:38" x14ac:dyDescent="0.2"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41" spans="2:17" x14ac:dyDescent="0.2">
      <c r="B41" s="1"/>
      <c r="C41" s="1"/>
      <c r="D41" s="1"/>
      <c r="O41" s="1"/>
      <c r="P41" s="1"/>
      <c r="Q41" s="1"/>
    </row>
    <row r="42" spans="2:17" x14ac:dyDescent="0.2">
      <c r="O42" s="1"/>
      <c r="P42" s="1"/>
      <c r="Q42" s="1"/>
    </row>
    <row r="43" spans="2:17" x14ac:dyDescent="0.2">
      <c r="O43" s="1"/>
      <c r="P43" s="1"/>
      <c r="Q43" s="1"/>
    </row>
    <row r="44" spans="2:17" x14ac:dyDescent="0.2">
      <c r="B44" s="1"/>
      <c r="C44" s="1"/>
      <c r="D44" s="1"/>
      <c r="O44" s="1"/>
      <c r="P44" s="1"/>
      <c r="Q44" s="1"/>
    </row>
    <row r="47" spans="2:17" x14ac:dyDescent="0.2">
      <c r="B47" s="1"/>
      <c r="C47" s="1"/>
      <c r="D47" s="1"/>
    </row>
    <row r="50" spans="2:10" x14ac:dyDescent="0.2">
      <c r="B50" s="1"/>
      <c r="C50" s="1"/>
      <c r="D50" s="1"/>
    </row>
    <row r="53" spans="2:10" x14ac:dyDescent="0.2">
      <c r="B53" s="1"/>
      <c r="C53" s="1"/>
      <c r="D53" s="1"/>
    </row>
    <row r="63" spans="2:10" x14ac:dyDescent="0.2">
      <c r="F63" s="30"/>
      <c r="J63" s="1"/>
    </row>
    <row r="80" spans="2:22" x14ac:dyDescent="0.2">
      <c r="B80" s="1"/>
      <c r="C80" s="1"/>
      <c r="D80" s="1"/>
      <c r="E80" s="1"/>
      <c r="F80" s="1"/>
      <c r="G80" s="1"/>
      <c r="Q80" s="1"/>
      <c r="R80" s="1"/>
      <c r="S80" s="1"/>
      <c r="T80" s="1"/>
      <c r="U80" s="1"/>
      <c r="V80" s="1"/>
    </row>
    <row r="81" spans="2:22" x14ac:dyDescent="0.2">
      <c r="Q81" s="1"/>
      <c r="R81" s="1"/>
      <c r="S81" s="1"/>
      <c r="T81" s="1"/>
      <c r="U81" s="1"/>
      <c r="V81" s="1"/>
    </row>
    <row r="82" spans="2:22" x14ac:dyDescent="0.2">
      <c r="Q82" s="1"/>
      <c r="R82" s="1"/>
      <c r="S82" s="1"/>
      <c r="T82" s="1"/>
      <c r="U82" s="1"/>
      <c r="V82" s="1"/>
    </row>
    <row r="83" spans="2:22" x14ac:dyDescent="0.2">
      <c r="B83" s="1"/>
      <c r="C83" s="1"/>
      <c r="D83" s="1"/>
      <c r="E83" s="1"/>
      <c r="F83" s="1"/>
      <c r="G83" s="1"/>
      <c r="Q83" s="1"/>
      <c r="R83" s="1"/>
      <c r="S83" s="1"/>
      <c r="T83" s="1"/>
      <c r="U83" s="1"/>
      <c r="V83" s="1"/>
    </row>
    <row r="86" spans="2:22" x14ac:dyDescent="0.2">
      <c r="B86" s="1"/>
      <c r="C86" s="1"/>
      <c r="D86" s="1"/>
      <c r="E86" s="1"/>
      <c r="F86" s="1"/>
      <c r="G86" s="1"/>
    </row>
    <row r="89" spans="2:22" x14ac:dyDescent="0.2">
      <c r="B89" s="1"/>
      <c r="C89" s="1"/>
      <c r="D89" s="1"/>
      <c r="E89" s="1"/>
      <c r="F89" s="1"/>
      <c r="G89" s="1"/>
    </row>
    <row r="92" spans="2:22" x14ac:dyDescent="0.2">
      <c r="B92" s="1"/>
      <c r="C92" s="1"/>
      <c r="D92" s="1"/>
      <c r="E92" s="1"/>
      <c r="F92" s="1"/>
      <c r="G92" s="1"/>
    </row>
    <row r="102" spans="6:10" x14ac:dyDescent="0.2">
      <c r="F102" s="30"/>
      <c r="J102" s="1"/>
    </row>
    <row r="118" spans="2:17" x14ac:dyDescent="0.2">
      <c r="O118" s="1"/>
      <c r="P118" s="1"/>
      <c r="Q118" s="1"/>
    </row>
    <row r="119" spans="2:17" x14ac:dyDescent="0.2">
      <c r="B119" s="1"/>
      <c r="C119" s="1"/>
      <c r="D119" s="1"/>
      <c r="O119" s="1"/>
      <c r="P119" s="1"/>
      <c r="Q119" s="1"/>
    </row>
    <row r="120" spans="2:17" x14ac:dyDescent="0.2">
      <c r="O120" s="1"/>
      <c r="P120" s="1"/>
      <c r="Q120" s="1"/>
    </row>
    <row r="121" spans="2:17" x14ac:dyDescent="0.2">
      <c r="O121" s="1"/>
      <c r="P121" s="1"/>
      <c r="Q121" s="1"/>
    </row>
    <row r="122" spans="2:17" x14ac:dyDescent="0.2">
      <c r="B122" s="1"/>
      <c r="C122" s="1"/>
      <c r="D122" s="1"/>
    </row>
    <row r="125" spans="2:17" x14ac:dyDescent="0.2">
      <c r="B125" s="1"/>
      <c r="C125" s="1"/>
      <c r="D125" s="1"/>
    </row>
    <row r="128" spans="2:17" x14ac:dyDescent="0.2">
      <c r="B128" s="1"/>
      <c r="C128" s="1"/>
      <c r="D128" s="1"/>
    </row>
    <row r="131" spans="2:10" x14ac:dyDescent="0.2">
      <c r="B131" s="1"/>
      <c r="C131" s="1"/>
      <c r="D131" s="1"/>
    </row>
    <row r="141" spans="2:10" x14ac:dyDescent="0.2">
      <c r="F141" s="30"/>
      <c r="J141" s="1"/>
    </row>
    <row r="158" spans="2:4" x14ac:dyDescent="0.2">
      <c r="B158" s="1"/>
      <c r="C158" s="1"/>
      <c r="D158" s="1"/>
    </row>
    <row r="161" spans="2:13" x14ac:dyDescent="0.2">
      <c r="B161" s="1"/>
      <c r="C161" s="1"/>
      <c r="D161" s="1"/>
    </row>
    <row r="164" spans="2:13" x14ac:dyDescent="0.2">
      <c r="B164" s="1"/>
      <c r="C164" s="1"/>
      <c r="D164" s="1"/>
    </row>
    <row r="167" spans="2:13" x14ac:dyDescent="0.2">
      <c r="B167" s="1"/>
      <c r="C167" s="1"/>
      <c r="D167" s="1"/>
    </row>
    <row r="170" spans="2:13" x14ac:dyDescent="0.2">
      <c r="B170" s="1"/>
      <c r="C170" s="1"/>
      <c r="D170" s="1"/>
    </row>
    <row r="171" spans="2:13" x14ac:dyDescent="0.2">
      <c r="K171" s="1"/>
      <c r="L171" s="1"/>
      <c r="M171" s="1"/>
    </row>
    <row r="172" spans="2:13" x14ac:dyDescent="0.2">
      <c r="K172" s="1"/>
      <c r="L172" s="1"/>
      <c r="M172" s="1"/>
    </row>
    <row r="173" spans="2:13" x14ac:dyDescent="0.2">
      <c r="K173" s="1"/>
      <c r="L173" s="1"/>
      <c r="M173" s="1"/>
    </row>
    <row r="174" spans="2:13" x14ac:dyDescent="0.2">
      <c r="K174" s="1"/>
      <c r="L174" s="1"/>
      <c r="M174" s="1"/>
    </row>
    <row r="180" spans="6:10" x14ac:dyDescent="0.2">
      <c r="F180" s="30"/>
      <c r="J180" s="1"/>
    </row>
  </sheetData>
  <mergeCells count="2">
    <mergeCell ref="B1:J2"/>
    <mergeCell ref="B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About the data_respondents</vt:lpstr>
      <vt:lpstr>Looking back_political outlook</vt:lpstr>
      <vt:lpstr>Looking back_funding outlook</vt:lpstr>
      <vt:lpstr>Looking forward_pol. outlook</vt:lpstr>
      <vt:lpstr>Looking forward_funding outlook</vt:lpstr>
      <vt:lpstr>Planned Growth</vt:lpstr>
      <vt:lpstr>Key challenges</vt:lpstr>
      <vt:lpstr>Most pressing policy issues</vt:lpstr>
      <vt:lpstr>Diversity, equity &amp; inclusion</vt:lpstr>
      <vt:lpstr>Global snap_regional comparison</vt:lpstr>
      <vt:lpstr>Africa snapshot</vt:lpstr>
      <vt:lpstr>West &amp; Central Asia snapshot</vt:lpstr>
      <vt:lpstr>Eastern Asia snapshot</vt:lpstr>
      <vt:lpstr>South &amp; South-east Asia snap</vt:lpstr>
      <vt:lpstr>West &amp; Northern Europe snapshot</vt:lpstr>
      <vt:lpstr>South &amp; Eastern Europe snapshot</vt:lpstr>
      <vt:lpstr>USA &amp; Canada snapshot</vt:lpstr>
      <vt:lpstr>LatAm &amp; the Caribbean snapshot</vt:lpstr>
      <vt:lpstr>Oceania snapshot</vt:lpstr>
      <vt:lpstr>Gender of founder_snapshot</vt:lpstr>
      <vt:lpstr>Gender of leader_snapshot</vt:lpstr>
      <vt:lpstr>Social media_snapshot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Gilbreath</dc:creator>
  <cp:lastModifiedBy>Microsoft Office User</cp:lastModifiedBy>
  <dcterms:created xsi:type="dcterms:W3CDTF">2022-07-10T12:18:06Z</dcterms:created>
  <dcterms:modified xsi:type="dcterms:W3CDTF">2022-10-19T10:57:51Z</dcterms:modified>
</cp:coreProperties>
</file>